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资金拨付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<sst xmlns="http://schemas.openxmlformats.org/spreadsheetml/2006/main" count="229" uniqueCount="148">
  <si>
    <t>附件1：</t>
  </si>
  <si>
    <t>彭水县2022年12月困难群众电量减免补助资金</t>
  </si>
  <si>
    <t>(备注：实用于代管资金)</t>
  </si>
  <si>
    <t>单位公章:</t>
  </si>
  <si>
    <t>日期:2022年12月12日</t>
  </si>
  <si>
    <t>元</t>
  </si>
  <si>
    <t>付款单位名称</t>
  </si>
  <si>
    <t>级次</t>
  </si>
  <si>
    <t>预算单位编码</t>
  </si>
  <si>
    <t>金额</t>
  </si>
  <si>
    <t>资金用途</t>
  </si>
  <si>
    <t>备注</t>
  </si>
  <si>
    <t>彭水县民政局</t>
  </si>
  <si>
    <t>11月困难群众电量减免补助资金</t>
  </si>
  <si>
    <t>收款单位</t>
  </si>
  <si>
    <t>收款单位名称</t>
  </si>
  <si>
    <t>户数</t>
  </si>
  <si>
    <t>电量减免补助金额</t>
  </si>
  <si>
    <t>汉葭街道</t>
  </si>
  <si>
    <t>12月困难群众电量减免补助资金</t>
  </si>
  <si>
    <t>绍庆街道</t>
  </si>
  <si>
    <t>高谷镇</t>
  </si>
  <si>
    <t>龙射镇</t>
  </si>
  <si>
    <t>万足镇</t>
  </si>
  <si>
    <t>靛水街道</t>
  </si>
  <si>
    <t>岩东乡</t>
  </si>
  <si>
    <t>平安镇</t>
  </si>
  <si>
    <t>鹿鸣乡</t>
  </si>
  <si>
    <t>郁山镇</t>
  </si>
  <si>
    <t>连湖镇</t>
  </si>
  <si>
    <t>石柳乡</t>
  </si>
  <si>
    <t>龙溪镇</t>
  </si>
  <si>
    <t>联合乡</t>
  </si>
  <si>
    <t>芦塘乡</t>
  </si>
  <si>
    <t>走马乡</t>
  </si>
  <si>
    <t>普子镇</t>
  </si>
  <si>
    <t>太原镇</t>
  </si>
  <si>
    <t>三义乡</t>
  </si>
  <si>
    <t>棣棠乡</t>
  </si>
  <si>
    <t>保家镇</t>
  </si>
  <si>
    <t>乔梓乡</t>
  </si>
  <si>
    <t>长生镇</t>
  </si>
  <si>
    <t>鹿角镇</t>
  </si>
  <si>
    <t>石盘乡</t>
  </si>
  <si>
    <t>鞍子镇</t>
  </si>
  <si>
    <t>善感乡</t>
  </si>
  <si>
    <t>双龙乡</t>
  </si>
  <si>
    <t>梅子垭镇</t>
  </si>
  <si>
    <t>桑柘镇</t>
  </si>
  <si>
    <t>新田镇</t>
  </si>
  <si>
    <t>诸佛乡</t>
  </si>
  <si>
    <t>桐楼乡</t>
  </si>
  <si>
    <t>大同镇</t>
  </si>
  <si>
    <t>黄家镇</t>
  </si>
  <si>
    <t>润溪乡</t>
  </si>
  <si>
    <t>龙塘乡</t>
  </si>
  <si>
    <t>大垭乡</t>
  </si>
  <si>
    <t>朗溪乡</t>
  </si>
  <si>
    <t>合计金额</t>
  </si>
  <si>
    <t xml:space="preserve">
大写金额：捌万壹仟壹佰零拾玖元陆角整</t>
  </si>
  <si>
    <t>小写金额:81109.6元</t>
  </si>
  <si>
    <t>单位负责人:</t>
  </si>
  <si>
    <t>付美兵</t>
  </si>
  <si>
    <t>会计:</t>
  </si>
  <si>
    <t>庹国荣</t>
  </si>
  <si>
    <t xml:space="preserve"> 贺雪莲   2022年12月12日</t>
  </si>
  <si>
    <r>
      <t>彭水县</t>
    </r>
    <r>
      <rPr>
        <sz val="16"/>
        <rFont val="Arial"/>
        <family val="2"/>
      </rPr>
      <t>2022</t>
    </r>
    <r>
      <rPr>
        <sz val="16"/>
        <rFont val="宋体"/>
        <family val="0"/>
      </rPr>
      <t>年11月困难群众电量减免补助资金</t>
    </r>
  </si>
  <si>
    <t>账户名称</t>
  </si>
  <si>
    <t>账号</t>
  </si>
  <si>
    <t>街道名称</t>
  </si>
  <si>
    <t>彭水苗族土家族自治县汉葭街道（本级）</t>
  </si>
  <si>
    <t>970101040006951-801001</t>
  </si>
  <si>
    <t>彭水苗族土家族自治县绍庆街道（本级）</t>
  </si>
  <si>
    <t>970101040006951-802001</t>
  </si>
  <si>
    <t>彭水苗族土家族自治县靛水街道（本级）</t>
  </si>
  <si>
    <t>970101040006951-803001</t>
  </si>
  <si>
    <t>彭水苗族土家族自治县保家镇（本级）</t>
  </si>
  <si>
    <t>970101040006951-804001</t>
  </si>
  <si>
    <t>彭水苗族土家族自治县郁山镇（本级）</t>
  </si>
  <si>
    <t>970101040006951-805001</t>
  </si>
  <si>
    <t>彭水苗族土家族自治县高谷镇（本级）</t>
  </si>
  <si>
    <t>970101040006951-806001</t>
  </si>
  <si>
    <t>彭水苗族土家族自治县桑柘镇（本级）</t>
  </si>
  <si>
    <t>970101040006951-807001</t>
  </si>
  <si>
    <t>彭水苗族土家族自治县鹿角镇（本级）</t>
  </si>
  <si>
    <t>970101040006951-808001</t>
  </si>
  <si>
    <t>彭水苗族土家族自治县黄家镇（本级）</t>
  </si>
  <si>
    <t>970101040006951-809001</t>
  </si>
  <si>
    <t>彭水苗族土家族自治县普子镇（本级）</t>
  </si>
  <si>
    <t>970101040006951-810001</t>
  </si>
  <si>
    <t>彭水苗族土家族自治县龙射镇（本级）</t>
  </si>
  <si>
    <t>970101040006951-811001</t>
  </si>
  <si>
    <t>彭水苗族土家族自治县连湖镇（本级）</t>
  </si>
  <si>
    <t>970101040006951-812001</t>
  </si>
  <si>
    <t>彭水苗族土家族自治县万足镇（本级）</t>
  </si>
  <si>
    <t>970101040006951-813001</t>
  </si>
  <si>
    <t>彭水苗族土家族自治县平安镇（本级）</t>
  </si>
  <si>
    <t>970101040006951-814001</t>
  </si>
  <si>
    <t>彭水苗族土家族自治县长生镇（本级）</t>
  </si>
  <si>
    <t>970101040006951-815001</t>
  </si>
  <si>
    <t>彭水苗族土家族自治县新田镇（本级）</t>
  </si>
  <si>
    <t>970101040006951-816001</t>
  </si>
  <si>
    <t>彭水苗族土家族自治县鞍子镇（本级）</t>
  </si>
  <si>
    <t>970101040006951-817001</t>
  </si>
  <si>
    <t>彭水苗族土家族自治县岩东乡（本级）</t>
  </si>
  <si>
    <t>970101040006951-818001</t>
  </si>
  <si>
    <t>彭水苗族土家族自治县鹿鸣乡（本级）</t>
  </si>
  <si>
    <t>970101040006951-819001</t>
  </si>
  <si>
    <t>彭水苗族土家族自治县棣棠乡（本级）</t>
  </si>
  <si>
    <t>970101040006951-820001</t>
  </si>
  <si>
    <t>彭水苗族土家族自治县太原镇（本级）</t>
  </si>
  <si>
    <t>970101040006951-821001</t>
  </si>
  <si>
    <t>彭水苗族土家族自治县三义乡（本级）</t>
  </si>
  <si>
    <t>970101040006951-822001</t>
  </si>
  <si>
    <t>彭水苗族土家族自治县联合乡（本级）</t>
  </si>
  <si>
    <t>970101040006951-823001</t>
  </si>
  <si>
    <t>彭水苗族土家族自治县石柳乡（本级）</t>
  </si>
  <si>
    <t>970101040006951-824001</t>
  </si>
  <si>
    <t>彭水苗族土家族自治县龙溪镇（本级）</t>
  </si>
  <si>
    <t>970101040006951-825001</t>
  </si>
  <si>
    <t>彭水苗族土家族自治县走马乡（本级）</t>
  </si>
  <si>
    <t>970101040006951-826001</t>
  </si>
  <si>
    <t>彭水苗族土家族自治县芦塘乡（本级）</t>
  </si>
  <si>
    <t>970101040006951-827001</t>
  </si>
  <si>
    <t>彭水苗族土家族自治县乔梓乡（本级）</t>
  </si>
  <si>
    <t>970101040006951-828001</t>
  </si>
  <si>
    <t>彭水苗族土家族自治县梅子垭镇（本级）</t>
  </si>
  <si>
    <t>970101040006951-829001</t>
  </si>
  <si>
    <t>彭水苗族土家族自治县诸佛乡（本级）</t>
  </si>
  <si>
    <t>970101040006951-830001</t>
  </si>
  <si>
    <t>彭水苗族土家族自治县大同镇（本级）</t>
  </si>
  <si>
    <t>970101040006951-831001</t>
  </si>
  <si>
    <t>彭水苗族土家族自治县桐楼乡（本级）</t>
  </si>
  <si>
    <t>970101040006951-832001</t>
  </si>
  <si>
    <t>彭水苗族土家族自治县善感乡（本级）</t>
  </si>
  <si>
    <t>970101040006951-833001</t>
  </si>
  <si>
    <t>彭水苗族土家族自治县双龙乡（本级）</t>
  </si>
  <si>
    <t>970101040006951-834001</t>
  </si>
  <si>
    <t>彭水苗族土家族自治县石盘乡（本级）</t>
  </si>
  <si>
    <t>970101040006951-835001</t>
  </si>
  <si>
    <t>彭水苗族土家族自治县大垭乡（本级）</t>
  </si>
  <si>
    <t>970101040006951-836001</t>
  </si>
  <si>
    <t>彭水苗族土家族自治县润溪乡（本级）</t>
  </si>
  <si>
    <t>970101040006951-837001</t>
  </si>
  <si>
    <t>彭水苗族土家族自治县朗溪乡（本级）</t>
  </si>
  <si>
    <t>970101040006951-838001</t>
  </si>
  <si>
    <t>彭水苗族土家族自治县龙塘乡（本级）</t>
  </si>
  <si>
    <t>970101040006951-839001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</si>
</sst>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0.00_ "/>
  </numFmts>
  <fonts count="52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0"/>
      <color indexed="10"/>
      <name val="Arial"/>
      <family val="2"/>
    </font>
    <font>
      <sz val="12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1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1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8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0" borderId="0">
      <alignment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9" xfId="0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49" fontId="5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9" fontId="51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2009年乡镇业务费调度表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E9" sqref="E9:E47"/>
    </sheetView>
  </sheetViews>
  <sheetFormatPr defaultColWidth="9.140625" defaultRowHeight="28.5" customHeight="1"/>
  <cols>
    <col min="1" max="1" width="14.421875" style="16" customWidth="1"/>
    <col min="2" max="2" width="8.8515625" style="16" customWidth="1"/>
    <col min="3" max="3" width="18.00390625" style="16" customWidth="1"/>
    <col min="4" max="4" width="11.57421875" style="16" customWidth="1"/>
    <col min="5" max="5" width="33.7109375" style="16" customWidth="1"/>
    <col min="6" max="6" width="9.140625" style="16" customWidth="1"/>
    <col min="7" max="16384" width="9.140625" style="16" customWidth="1"/>
  </cols>
  <sheetData>
    <row r="1" s="15" customFormat="1" ht="25.5" customHeight="1">
      <c r="A1" s="17" t="s">
        <v>0</v>
      </c>
    </row>
    <row r="2" spans="1:6" s="15" customFormat="1" ht="28.5" customHeight="1">
      <c r="A2" s="18" t="s">
        <v>1</v>
      </c>
      <c r="B2" s="18"/>
      <c r="C2" s="18"/>
      <c r="D2" s="18"/>
      <c r="E2" s="18"/>
      <c r="F2" s="18"/>
    </row>
    <row r="3" spans="1:6" s="15" customFormat="1" ht="24" customHeight="1">
      <c r="A3" s="19" t="s">
        <v>2</v>
      </c>
      <c r="B3" s="19"/>
      <c r="C3" s="19"/>
      <c r="D3" s="19"/>
      <c r="E3" s="19"/>
      <c r="F3" s="19"/>
    </row>
    <row r="4" spans="1:6" s="15" customFormat="1" ht="28.5" customHeight="1">
      <c r="A4" s="20" t="s">
        <v>3</v>
      </c>
      <c r="B4" s="20"/>
      <c r="C4" s="20"/>
      <c r="D4" s="20" t="s">
        <v>4</v>
      </c>
      <c r="E4" s="20"/>
      <c r="F4" s="21" t="s">
        <v>5</v>
      </c>
    </row>
    <row r="5" spans="1:6" s="15" customFormat="1" ht="28.5" customHeight="1">
      <c r="A5" s="22" t="s">
        <v>6</v>
      </c>
      <c r="B5" s="22" t="s">
        <v>7</v>
      </c>
      <c r="C5" s="22" t="s">
        <v>8</v>
      </c>
      <c r="D5" s="22" t="s">
        <v>9</v>
      </c>
      <c r="E5" s="22" t="s">
        <v>10</v>
      </c>
      <c r="F5" s="22" t="s">
        <v>11</v>
      </c>
    </row>
    <row r="6" spans="1:6" s="15" customFormat="1" ht="28.5" customHeight="1">
      <c r="A6" s="23" t="s">
        <v>12</v>
      </c>
      <c r="B6" s="23"/>
      <c r="C6" s="23">
        <v>303001</v>
      </c>
      <c r="D6" s="23">
        <f>SUM(D9:D47)</f>
        <v>81109.6</v>
      </c>
      <c r="E6" s="23" t="s">
        <v>13</v>
      </c>
      <c r="F6" s="24"/>
    </row>
    <row r="7" spans="1:6" s="15" customFormat="1" ht="28.5" customHeight="1">
      <c r="A7" s="25" t="s">
        <v>14</v>
      </c>
      <c r="B7" s="26"/>
      <c r="C7" s="26"/>
      <c r="D7" s="26"/>
      <c r="E7" s="26"/>
      <c r="F7" s="27"/>
    </row>
    <row r="8" spans="1:6" s="15" customFormat="1" ht="28.5" customHeight="1">
      <c r="A8" s="22" t="s">
        <v>15</v>
      </c>
      <c r="B8" s="22" t="s">
        <v>16</v>
      </c>
      <c r="C8" s="22" t="s">
        <v>8</v>
      </c>
      <c r="D8" s="22" t="s">
        <v>17</v>
      </c>
      <c r="E8" s="22" t="s">
        <v>10</v>
      </c>
      <c r="F8" s="22" t="s">
        <v>11</v>
      </c>
    </row>
    <row r="9" spans="1:6" s="15" customFormat="1" ht="28.5" customHeight="1">
      <c r="A9" s="23" t="s">
        <v>18</v>
      </c>
      <c r="B9" s="23">
        <v>1648</v>
      </c>
      <c r="C9" s="23">
        <v>705001</v>
      </c>
      <c r="D9" s="28">
        <f>B9*5.2</f>
        <v>8569.6</v>
      </c>
      <c r="E9" s="23" t="s">
        <v>19</v>
      </c>
      <c r="F9" s="23"/>
    </row>
    <row r="10" spans="1:6" s="15" customFormat="1" ht="28.5" customHeight="1">
      <c r="A10" s="23" t="s">
        <v>20</v>
      </c>
      <c r="B10" s="23">
        <v>617</v>
      </c>
      <c r="C10" s="23">
        <v>705002</v>
      </c>
      <c r="D10" s="28">
        <f>B10*5.2</f>
        <v>3208.4</v>
      </c>
      <c r="E10" s="23" t="s">
        <v>19</v>
      </c>
      <c r="F10" s="23"/>
    </row>
    <row r="11" spans="1:6" s="15" customFormat="1" ht="28.5" customHeight="1">
      <c r="A11" s="23" t="s">
        <v>21</v>
      </c>
      <c r="B11" s="23">
        <v>699</v>
      </c>
      <c r="C11" s="23">
        <v>705103</v>
      </c>
      <c r="D11" s="28">
        <f>B11*5.2</f>
        <v>3634.8</v>
      </c>
      <c r="E11" s="23" t="s">
        <v>19</v>
      </c>
      <c r="F11" s="23"/>
    </row>
    <row r="12" spans="1:6" s="15" customFormat="1" ht="28.5" customHeight="1">
      <c r="A12" s="23" t="s">
        <v>22</v>
      </c>
      <c r="B12" s="23">
        <v>628</v>
      </c>
      <c r="C12" s="23">
        <v>705108</v>
      </c>
      <c r="D12" s="28">
        <f>B12*5.2</f>
        <v>3265.6</v>
      </c>
      <c r="E12" s="23" t="s">
        <v>19</v>
      </c>
      <c r="F12" s="23"/>
    </row>
    <row r="13" spans="1:6" s="15" customFormat="1" ht="28.5" customHeight="1">
      <c r="A13" s="23" t="s">
        <v>23</v>
      </c>
      <c r="B13" s="23">
        <v>113</v>
      </c>
      <c r="C13" s="23">
        <v>705110</v>
      </c>
      <c r="D13" s="28">
        <f aca="true" t="shared" si="0" ref="D13:D47">B13*5.2</f>
        <v>587.6</v>
      </c>
      <c r="E13" s="23" t="s">
        <v>19</v>
      </c>
      <c r="F13" s="23"/>
    </row>
    <row r="14" spans="1:6" s="15" customFormat="1" ht="28.5" customHeight="1">
      <c r="A14" s="23" t="s">
        <v>24</v>
      </c>
      <c r="B14" s="23">
        <v>584</v>
      </c>
      <c r="C14" s="23">
        <v>705003</v>
      </c>
      <c r="D14" s="28">
        <f t="shared" si="0"/>
        <v>3036.8</v>
      </c>
      <c r="E14" s="23" t="s">
        <v>19</v>
      </c>
      <c r="F14" s="23"/>
    </row>
    <row r="15" spans="1:6" s="15" customFormat="1" ht="28.5" customHeight="1">
      <c r="A15" s="23" t="s">
        <v>25</v>
      </c>
      <c r="B15" s="23">
        <v>275</v>
      </c>
      <c r="C15" s="23">
        <v>705201</v>
      </c>
      <c r="D15" s="28">
        <f t="shared" si="0"/>
        <v>1430</v>
      </c>
      <c r="E15" s="23" t="s">
        <v>19</v>
      </c>
      <c r="F15" s="23"/>
    </row>
    <row r="16" spans="1:6" s="15" customFormat="1" ht="28.5" customHeight="1">
      <c r="A16" s="23" t="s">
        <v>26</v>
      </c>
      <c r="B16" s="23">
        <v>316</v>
      </c>
      <c r="C16" s="23">
        <v>705111</v>
      </c>
      <c r="D16" s="28">
        <f t="shared" si="0"/>
        <v>1643.2</v>
      </c>
      <c r="E16" s="23" t="s">
        <v>19</v>
      </c>
      <c r="F16" s="23"/>
    </row>
    <row r="17" spans="1:6" s="15" customFormat="1" ht="28.5" customHeight="1">
      <c r="A17" s="23" t="s">
        <v>27</v>
      </c>
      <c r="B17" s="23">
        <v>437</v>
      </c>
      <c r="C17" s="23">
        <v>705202</v>
      </c>
      <c r="D17" s="28">
        <f t="shared" si="0"/>
        <v>2272.4</v>
      </c>
      <c r="E17" s="23" t="s">
        <v>19</v>
      </c>
      <c r="F17" s="23"/>
    </row>
    <row r="18" spans="1:6" s="15" customFormat="1" ht="28.5" customHeight="1">
      <c r="A18" s="23" t="s">
        <v>28</v>
      </c>
      <c r="B18" s="23">
        <v>1019</v>
      </c>
      <c r="C18" s="23">
        <v>705102</v>
      </c>
      <c r="D18" s="28">
        <f t="shared" si="0"/>
        <v>5298.8</v>
      </c>
      <c r="E18" s="23" t="s">
        <v>19</v>
      </c>
      <c r="F18" s="23"/>
    </row>
    <row r="19" spans="1:6" s="15" customFormat="1" ht="28.5" customHeight="1">
      <c r="A19" s="23" t="s">
        <v>29</v>
      </c>
      <c r="B19" s="23">
        <v>353</v>
      </c>
      <c r="C19" s="23">
        <v>705109</v>
      </c>
      <c r="D19" s="28">
        <f t="shared" si="0"/>
        <v>1835.6000000000001</v>
      </c>
      <c r="E19" s="23" t="s">
        <v>19</v>
      </c>
      <c r="F19" s="23"/>
    </row>
    <row r="20" spans="1:6" s="15" customFormat="1" ht="28.5" customHeight="1">
      <c r="A20" s="23" t="s">
        <v>30</v>
      </c>
      <c r="B20" s="23">
        <v>239</v>
      </c>
      <c r="C20" s="23">
        <v>705208</v>
      </c>
      <c r="D20" s="28">
        <f t="shared" si="0"/>
        <v>1242.8</v>
      </c>
      <c r="E20" s="23" t="s">
        <v>19</v>
      </c>
      <c r="F20" s="23"/>
    </row>
    <row r="21" spans="1:6" s="15" customFormat="1" ht="28.5" customHeight="1">
      <c r="A21" s="23" t="s">
        <v>31</v>
      </c>
      <c r="B21" s="23">
        <v>484</v>
      </c>
      <c r="C21" s="23">
        <v>705209</v>
      </c>
      <c r="D21" s="28">
        <f t="shared" si="0"/>
        <v>2516.8</v>
      </c>
      <c r="E21" s="23" t="s">
        <v>19</v>
      </c>
      <c r="F21" s="23"/>
    </row>
    <row r="22" spans="1:6" s="15" customFormat="1" ht="28.5" customHeight="1">
      <c r="A22" s="23" t="s">
        <v>32</v>
      </c>
      <c r="B22" s="23">
        <v>338</v>
      </c>
      <c r="C22" s="23">
        <v>705207</v>
      </c>
      <c r="D22" s="28">
        <f t="shared" si="0"/>
        <v>1757.6000000000001</v>
      </c>
      <c r="E22" s="23" t="s">
        <v>19</v>
      </c>
      <c r="F22" s="23"/>
    </row>
    <row r="23" spans="1:6" s="15" customFormat="1" ht="28.5" customHeight="1">
      <c r="A23" s="23" t="s">
        <v>33</v>
      </c>
      <c r="B23" s="23">
        <v>332</v>
      </c>
      <c r="C23" s="23">
        <v>705211</v>
      </c>
      <c r="D23" s="28">
        <f t="shared" si="0"/>
        <v>1726.4</v>
      </c>
      <c r="E23" s="23" t="s">
        <v>19</v>
      </c>
      <c r="F23" s="23"/>
    </row>
    <row r="24" spans="1:6" s="15" customFormat="1" ht="28.5" customHeight="1">
      <c r="A24" s="23" t="s">
        <v>34</v>
      </c>
      <c r="B24" s="23">
        <v>441</v>
      </c>
      <c r="C24" s="23">
        <v>705210</v>
      </c>
      <c r="D24" s="28">
        <f t="shared" si="0"/>
        <v>2293.2000000000003</v>
      </c>
      <c r="E24" s="23" t="s">
        <v>19</v>
      </c>
      <c r="F24" s="23"/>
    </row>
    <row r="25" spans="1:6" s="15" customFormat="1" ht="28.5" customHeight="1">
      <c r="A25" s="23" t="s">
        <v>35</v>
      </c>
      <c r="B25" s="23">
        <v>721</v>
      </c>
      <c r="C25" s="23">
        <v>705107</v>
      </c>
      <c r="D25" s="28">
        <f t="shared" si="0"/>
        <v>3749.2000000000003</v>
      </c>
      <c r="E25" s="23" t="s">
        <v>19</v>
      </c>
      <c r="F25" s="23"/>
    </row>
    <row r="26" spans="1:6" s="15" customFormat="1" ht="28.5" customHeight="1">
      <c r="A26" s="23" t="s">
        <v>36</v>
      </c>
      <c r="B26" s="23">
        <v>260</v>
      </c>
      <c r="C26" s="23">
        <v>705205</v>
      </c>
      <c r="D26" s="28">
        <f t="shared" si="0"/>
        <v>1352</v>
      </c>
      <c r="E26" s="23" t="s">
        <v>19</v>
      </c>
      <c r="F26" s="23"/>
    </row>
    <row r="27" spans="1:6" s="15" customFormat="1" ht="28.5" customHeight="1">
      <c r="A27" s="23" t="s">
        <v>37</v>
      </c>
      <c r="B27" s="23">
        <v>173</v>
      </c>
      <c r="C27" s="23">
        <v>705206</v>
      </c>
      <c r="D27" s="28">
        <f t="shared" si="0"/>
        <v>899.6</v>
      </c>
      <c r="E27" s="23" t="s">
        <v>19</v>
      </c>
      <c r="F27" s="23"/>
    </row>
    <row r="28" spans="1:6" s="15" customFormat="1" ht="28.5" customHeight="1">
      <c r="A28" s="23" t="s">
        <v>38</v>
      </c>
      <c r="B28" s="23">
        <v>126</v>
      </c>
      <c r="C28" s="23">
        <v>705204</v>
      </c>
      <c r="D28" s="28">
        <f t="shared" si="0"/>
        <v>655.2</v>
      </c>
      <c r="E28" s="23" t="s">
        <v>19</v>
      </c>
      <c r="F28" s="23"/>
    </row>
    <row r="29" spans="1:6" s="15" customFormat="1" ht="28.5" customHeight="1">
      <c r="A29" s="23" t="s">
        <v>39</v>
      </c>
      <c r="B29" s="23">
        <v>1024</v>
      </c>
      <c r="C29" s="23">
        <v>705101</v>
      </c>
      <c r="D29" s="28">
        <f t="shared" si="0"/>
        <v>5324.8</v>
      </c>
      <c r="E29" s="23" t="s">
        <v>19</v>
      </c>
      <c r="F29" s="23"/>
    </row>
    <row r="30" spans="1:6" s="15" customFormat="1" ht="28.5" customHeight="1">
      <c r="A30" s="23" t="s">
        <v>40</v>
      </c>
      <c r="B30" s="23">
        <v>230</v>
      </c>
      <c r="C30" s="23">
        <v>705213</v>
      </c>
      <c r="D30" s="28">
        <f t="shared" si="0"/>
        <v>1196</v>
      </c>
      <c r="E30" s="23" t="s">
        <v>19</v>
      </c>
      <c r="F30" s="23"/>
    </row>
    <row r="31" spans="1:6" s="15" customFormat="1" ht="28.5" customHeight="1">
      <c r="A31" s="23" t="s">
        <v>41</v>
      </c>
      <c r="B31" s="23">
        <v>198</v>
      </c>
      <c r="C31" s="23">
        <v>705112</v>
      </c>
      <c r="D31" s="28">
        <f t="shared" si="0"/>
        <v>1029.6000000000001</v>
      </c>
      <c r="E31" s="23" t="s">
        <v>19</v>
      </c>
      <c r="F31" s="23"/>
    </row>
    <row r="32" spans="1:6" s="15" customFormat="1" ht="28.5" customHeight="1">
      <c r="A32" s="23" t="s">
        <v>42</v>
      </c>
      <c r="B32" s="23">
        <v>214</v>
      </c>
      <c r="C32" s="23">
        <v>705105</v>
      </c>
      <c r="D32" s="28">
        <f t="shared" si="0"/>
        <v>1112.8</v>
      </c>
      <c r="E32" s="23" t="s">
        <v>19</v>
      </c>
      <c r="F32" s="23"/>
    </row>
    <row r="33" spans="1:6" s="15" customFormat="1" ht="28.5" customHeight="1">
      <c r="A33" s="23" t="s">
        <v>43</v>
      </c>
      <c r="B33" s="23">
        <v>105</v>
      </c>
      <c r="C33" s="23">
        <v>705224</v>
      </c>
      <c r="D33" s="28">
        <f t="shared" si="0"/>
        <v>546</v>
      </c>
      <c r="E33" s="23" t="s">
        <v>19</v>
      </c>
      <c r="F33" s="23"/>
    </row>
    <row r="34" spans="1:6" s="15" customFormat="1" ht="28.5" customHeight="1">
      <c r="A34" s="23" t="s">
        <v>44</v>
      </c>
      <c r="B34" s="23">
        <v>299</v>
      </c>
      <c r="C34" s="23">
        <v>705114</v>
      </c>
      <c r="D34" s="28">
        <f t="shared" si="0"/>
        <v>1554.8</v>
      </c>
      <c r="E34" s="23" t="s">
        <v>19</v>
      </c>
      <c r="F34" s="23"/>
    </row>
    <row r="35" spans="1:6" s="15" customFormat="1" ht="28.5" customHeight="1">
      <c r="A35" s="23" t="s">
        <v>45</v>
      </c>
      <c r="B35" s="23">
        <v>118</v>
      </c>
      <c r="C35" s="23">
        <v>705222</v>
      </c>
      <c r="D35" s="28">
        <f t="shared" si="0"/>
        <v>613.6</v>
      </c>
      <c r="E35" s="23" t="s">
        <v>19</v>
      </c>
      <c r="F35" s="23"/>
    </row>
    <row r="36" spans="1:6" s="15" customFormat="1" ht="28.5" customHeight="1">
      <c r="A36" s="23" t="s">
        <v>46</v>
      </c>
      <c r="B36" s="23">
        <v>163</v>
      </c>
      <c r="C36" s="23">
        <v>705223</v>
      </c>
      <c r="D36" s="28">
        <f t="shared" si="0"/>
        <v>847.6</v>
      </c>
      <c r="E36" s="23" t="s">
        <v>19</v>
      </c>
      <c r="F36" s="23"/>
    </row>
    <row r="37" spans="1:6" s="15" customFormat="1" ht="28.5" customHeight="1">
      <c r="A37" s="23" t="s">
        <v>47</v>
      </c>
      <c r="B37" s="23">
        <v>272</v>
      </c>
      <c r="C37" s="23">
        <v>705216</v>
      </c>
      <c r="D37" s="28">
        <f t="shared" si="0"/>
        <v>1414.4</v>
      </c>
      <c r="E37" s="23" t="s">
        <v>19</v>
      </c>
      <c r="F37" s="23"/>
    </row>
    <row r="38" spans="1:6" s="15" customFormat="1" ht="28.5" customHeight="1">
      <c r="A38" s="23" t="s">
        <v>48</v>
      </c>
      <c r="B38" s="23">
        <v>710</v>
      </c>
      <c r="C38" s="23">
        <v>705104</v>
      </c>
      <c r="D38" s="28">
        <f t="shared" si="0"/>
        <v>3692</v>
      </c>
      <c r="E38" s="23" t="s">
        <v>19</v>
      </c>
      <c r="F38" s="23"/>
    </row>
    <row r="39" spans="1:6" s="15" customFormat="1" ht="28.5" customHeight="1">
      <c r="A39" s="23" t="s">
        <v>49</v>
      </c>
      <c r="B39" s="23">
        <v>414</v>
      </c>
      <c r="C39" s="23">
        <v>705113</v>
      </c>
      <c r="D39" s="28">
        <f t="shared" si="0"/>
        <v>2152.8</v>
      </c>
      <c r="E39" s="23" t="s">
        <v>19</v>
      </c>
      <c r="F39" s="23"/>
    </row>
    <row r="40" spans="1:6" s="15" customFormat="1" ht="28.5" customHeight="1">
      <c r="A40" s="23" t="s">
        <v>50</v>
      </c>
      <c r="B40" s="23">
        <v>324</v>
      </c>
      <c r="C40" s="23">
        <v>705217</v>
      </c>
      <c r="D40" s="28">
        <f t="shared" si="0"/>
        <v>1684.8</v>
      </c>
      <c r="E40" s="23" t="s">
        <v>19</v>
      </c>
      <c r="F40" s="23"/>
    </row>
    <row r="41" spans="1:6" s="15" customFormat="1" ht="28.5" customHeight="1">
      <c r="A41" s="23" t="s">
        <v>51</v>
      </c>
      <c r="B41" s="23">
        <v>146</v>
      </c>
      <c r="C41" s="23">
        <v>705219</v>
      </c>
      <c r="D41" s="28">
        <f t="shared" si="0"/>
        <v>759.2</v>
      </c>
      <c r="E41" s="23" t="s">
        <v>19</v>
      </c>
      <c r="F41" s="23"/>
    </row>
    <row r="42" spans="1:6" s="15" customFormat="1" ht="28.5" customHeight="1">
      <c r="A42" s="23" t="s">
        <v>52</v>
      </c>
      <c r="B42" s="23">
        <v>330</v>
      </c>
      <c r="C42" s="23">
        <v>705218</v>
      </c>
      <c r="D42" s="28">
        <f t="shared" si="0"/>
        <v>1716</v>
      </c>
      <c r="E42" s="23" t="s">
        <v>19</v>
      </c>
      <c r="F42" s="23"/>
    </row>
    <row r="43" spans="1:6" s="15" customFormat="1" ht="28.5" customHeight="1">
      <c r="A43" s="23" t="s">
        <v>53</v>
      </c>
      <c r="B43" s="23">
        <v>408</v>
      </c>
      <c r="C43" s="23">
        <v>705106</v>
      </c>
      <c r="D43" s="28">
        <f t="shared" si="0"/>
        <v>2121.6</v>
      </c>
      <c r="E43" s="23" t="s">
        <v>19</v>
      </c>
      <c r="F43" s="23"/>
    </row>
    <row r="44" spans="1:6" s="15" customFormat="1" ht="28.5" customHeight="1">
      <c r="A44" s="23" t="s">
        <v>54</v>
      </c>
      <c r="B44" s="23">
        <v>280</v>
      </c>
      <c r="C44" s="23">
        <v>705226</v>
      </c>
      <c r="D44" s="28">
        <f t="shared" si="0"/>
        <v>1456</v>
      </c>
      <c r="E44" s="23" t="s">
        <v>19</v>
      </c>
      <c r="F44" s="23"/>
    </row>
    <row r="45" spans="1:6" s="15" customFormat="1" ht="28.5" customHeight="1">
      <c r="A45" s="23" t="s">
        <v>55</v>
      </c>
      <c r="B45" s="23">
        <v>267</v>
      </c>
      <c r="C45" s="23">
        <v>705228</v>
      </c>
      <c r="D45" s="28">
        <f t="shared" si="0"/>
        <v>1388.4</v>
      </c>
      <c r="E45" s="23" t="s">
        <v>19</v>
      </c>
      <c r="F45" s="23"/>
    </row>
    <row r="46" spans="1:6" s="15" customFormat="1" ht="28.5" customHeight="1">
      <c r="A46" s="23" t="s">
        <v>56</v>
      </c>
      <c r="B46" s="23">
        <v>74</v>
      </c>
      <c r="C46" s="23">
        <v>705225</v>
      </c>
      <c r="D46" s="28">
        <f t="shared" si="0"/>
        <v>384.8</v>
      </c>
      <c r="E46" s="23" t="s">
        <v>19</v>
      </c>
      <c r="F46" s="23"/>
    </row>
    <row r="47" spans="1:6" s="15" customFormat="1" ht="28.5" customHeight="1">
      <c r="A47" s="23" t="s">
        <v>57</v>
      </c>
      <c r="B47" s="23">
        <v>219</v>
      </c>
      <c r="C47" s="23">
        <v>705227</v>
      </c>
      <c r="D47" s="28">
        <f t="shared" si="0"/>
        <v>1138.8</v>
      </c>
      <c r="E47" s="23" t="s">
        <v>19</v>
      </c>
      <c r="F47" s="23"/>
    </row>
    <row r="48" spans="1:6" s="15" customFormat="1" ht="43.5" customHeight="1">
      <c r="A48" s="22" t="s">
        <v>58</v>
      </c>
      <c r="B48" s="29">
        <f>SUM(B9:B47)</f>
        <v>15598</v>
      </c>
      <c r="C48" s="30" t="s">
        <v>59</v>
      </c>
      <c r="D48" s="31"/>
      <c r="E48" s="32" t="s">
        <v>60</v>
      </c>
      <c r="F48" s="33"/>
    </row>
    <row r="49" spans="1:6" s="15" customFormat="1" ht="28.5" customHeight="1">
      <c r="A49" s="34" t="s">
        <v>61</v>
      </c>
      <c r="B49" s="34" t="s">
        <v>62</v>
      </c>
      <c r="C49" s="35" t="s">
        <v>63</v>
      </c>
      <c r="D49" s="34" t="s">
        <v>64</v>
      </c>
      <c r="E49" s="34" t="s">
        <v>65</v>
      </c>
      <c r="F49" s="34"/>
    </row>
    <row r="50" s="15" customFormat="1" ht="28.5" customHeight="1"/>
    <row r="51" s="15" customFormat="1" ht="28.5" customHeight="1"/>
    <row r="52" s="15" customFormat="1" ht="28.5" customHeight="1"/>
  </sheetData>
  <sheetProtection/>
  <mergeCells count="6">
    <mergeCell ref="A2:F2"/>
    <mergeCell ref="A3:F3"/>
    <mergeCell ref="A7:F7"/>
    <mergeCell ref="C48:D48"/>
    <mergeCell ref="E48:F48"/>
    <mergeCell ref="E49:F49"/>
  </mergeCells>
  <printOptions/>
  <pageMargins left="0.4722222222222222" right="0.2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41"/>
  <sheetViews>
    <sheetView zoomScaleSheetLayoutView="100" workbookViewId="0" topLeftCell="A1">
      <selection activeCell="G16" sqref="G16"/>
    </sheetView>
  </sheetViews>
  <sheetFormatPr defaultColWidth="10.28125" defaultRowHeight="12.75"/>
  <cols>
    <col min="1" max="1" width="34.57421875" style="3" customWidth="1"/>
    <col min="2" max="2" width="28.00390625" style="1" customWidth="1"/>
    <col min="3" max="3" width="18.8515625" style="1" customWidth="1"/>
    <col min="4" max="4" width="17.00390625" style="1" customWidth="1"/>
    <col min="5" max="7" width="10.28125" style="4" customWidth="1"/>
    <col min="8" max="247" width="18.8515625" style="1" customWidth="1"/>
    <col min="248" max="16384" width="10.28125" style="5" customWidth="1"/>
  </cols>
  <sheetData>
    <row r="1" spans="1:4" s="1" customFormat="1" ht="20.25">
      <c r="A1" s="6" t="s">
        <v>66</v>
      </c>
      <c r="B1" s="7"/>
      <c r="C1" s="7"/>
      <c r="D1" s="7"/>
    </row>
    <row r="2" spans="1:4" s="1" customFormat="1" ht="13.5">
      <c r="A2" s="8" t="s">
        <v>67</v>
      </c>
      <c r="B2" s="9" t="s">
        <v>68</v>
      </c>
      <c r="C2" s="9" t="s">
        <v>69</v>
      </c>
      <c r="D2" s="9" t="s">
        <v>9</v>
      </c>
    </row>
    <row r="3" spans="1:7" s="2" customFormat="1" ht="14.25">
      <c r="A3" s="10" t="s">
        <v>70</v>
      </c>
      <c r="B3" s="11" t="s">
        <v>71</v>
      </c>
      <c r="C3" s="12" t="s">
        <v>18</v>
      </c>
      <c r="D3" s="13">
        <f>VLOOKUP(C3:C41,'资金拨付表'!A$9:D$47,4,FALSE)</f>
        <v>8569.6</v>
      </c>
      <c r="E3" s="4"/>
      <c r="F3" s="4"/>
      <c r="G3" s="4"/>
    </row>
    <row r="4" spans="1:7" s="2" customFormat="1" ht="14.25">
      <c r="A4" s="10" t="s">
        <v>72</v>
      </c>
      <c r="B4" s="11" t="s">
        <v>73</v>
      </c>
      <c r="C4" s="12" t="s">
        <v>20</v>
      </c>
      <c r="D4" s="13">
        <f>VLOOKUP(C4:C42,'资金拨付表'!A$9:D$47,4,FALSE)</f>
        <v>3208.4</v>
      </c>
      <c r="E4" s="4"/>
      <c r="F4" s="4"/>
      <c r="G4" s="4"/>
    </row>
    <row r="5" spans="1:7" s="2" customFormat="1" ht="14.25">
      <c r="A5" s="10" t="s">
        <v>74</v>
      </c>
      <c r="B5" s="11" t="s">
        <v>75</v>
      </c>
      <c r="C5" s="12" t="s">
        <v>24</v>
      </c>
      <c r="D5" s="13">
        <f>VLOOKUP(C5:C43,'资金拨付表'!A$9:D$47,4,FALSE)</f>
        <v>3036.8</v>
      </c>
      <c r="E5" s="4"/>
      <c r="F5" s="4"/>
      <c r="G5" s="4"/>
    </row>
    <row r="6" spans="1:7" s="2" customFormat="1" ht="14.25">
      <c r="A6" s="10" t="s">
        <v>76</v>
      </c>
      <c r="B6" s="11" t="s">
        <v>77</v>
      </c>
      <c r="C6" s="12" t="s">
        <v>39</v>
      </c>
      <c r="D6" s="13">
        <f>VLOOKUP(C6:C44,'资金拨付表'!A$9:D$47,4,FALSE)</f>
        <v>5324.8</v>
      </c>
      <c r="E6" s="4"/>
      <c r="F6" s="4"/>
      <c r="G6" s="4"/>
    </row>
    <row r="7" spans="1:7" s="2" customFormat="1" ht="14.25">
      <c r="A7" s="10" t="s">
        <v>78</v>
      </c>
      <c r="B7" s="11" t="s">
        <v>79</v>
      </c>
      <c r="C7" s="12" t="s">
        <v>28</v>
      </c>
      <c r="D7" s="13">
        <f>VLOOKUP(C7:C45,'资金拨付表'!A$9:D$47,4,FALSE)</f>
        <v>5298.8</v>
      </c>
      <c r="E7" s="4"/>
      <c r="F7" s="4"/>
      <c r="G7" s="4"/>
    </row>
    <row r="8" spans="1:7" s="2" customFormat="1" ht="14.25">
      <c r="A8" s="10" t="s">
        <v>80</v>
      </c>
      <c r="B8" s="11" t="s">
        <v>81</v>
      </c>
      <c r="C8" s="12" t="s">
        <v>21</v>
      </c>
      <c r="D8" s="13">
        <f>VLOOKUP(C8:C46,'资金拨付表'!A$9:D$47,4,FALSE)</f>
        <v>3634.8</v>
      </c>
      <c r="E8" s="4"/>
      <c r="F8" s="4"/>
      <c r="G8" s="4"/>
    </row>
    <row r="9" spans="1:7" s="2" customFormat="1" ht="14.25">
      <c r="A9" s="10" t="s">
        <v>82</v>
      </c>
      <c r="B9" s="11" t="s">
        <v>83</v>
      </c>
      <c r="C9" s="12" t="s">
        <v>48</v>
      </c>
      <c r="D9" s="13">
        <f>VLOOKUP(C9:C47,'资金拨付表'!A$9:D$47,4,FALSE)</f>
        <v>3692</v>
      </c>
      <c r="E9" s="4"/>
      <c r="F9" s="4"/>
      <c r="G9" s="4"/>
    </row>
    <row r="10" spans="1:7" s="2" customFormat="1" ht="14.25">
      <c r="A10" s="10" t="s">
        <v>84</v>
      </c>
      <c r="B10" s="11" t="s">
        <v>85</v>
      </c>
      <c r="C10" s="12" t="s">
        <v>42</v>
      </c>
      <c r="D10" s="13">
        <f>VLOOKUP(C10:C48,'资金拨付表'!A$9:D$47,4,FALSE)</f>
        <v>1112.8</v>
      </c>
      <c r="E10" s="4"/>
      <c r="F10" s="4"/>
      <c r="G10" s="4"/>
    </row>
    <row r="11" spans="1:7" s="2" customFormat="1" ht="14.25">
      <c r="A11" s="10" t="s">
        <v>86</v>
      </c>
      <c r="B11" s="11" t="s">
        <v>87</v>
      </c>
      <c r="C11" s="12" t="s">
        <v>53</v>
      </c>
      <c r="D11" s="13">
        <f>VLOOKUP(C11:C49,'资金拨付表'!A$9:D$47,4,FALSE)</f>
        <v>2121.6</v>
      </c>
      <c r="E11" s="4"/>
      <c r="F11" s="4"/>
      <c r="G11" s="4"/>
    </row>
    <row r="12" spans="1:7" s="2" customFormat="1" ht="14.25">
      <c r="A12" s="10" t="s">
        <v>88</v>
      </c>
      <c r="B12" s="11" t="s">
        <v>89</v>
      </c>
      <c r="C12" s="12" t="s">
        <v>35</v>
      </c>
      <c r="D12" s="13">
        <f>VLOOKUP(C12:C50,'资金拨付表'!A$9:D$47,4,FALSE)</f>
        <v>3749.2000000000003</v>
      </c>
      <c r="E12" s="4"/>
      <c r="F12" s="4"/>
      <c r="G12" s="4"/>
    </row>
    <row r="13" spans="1:7" s="2" customFormat="1" ht="14.25">
      <c r="A13" s="10" t="s">
        <v>90</v>
      </c>
      <c r="B13" s="14" t="s">
        <v>91</v>
      </c>
      <c r="C13" s="12" t="s">
        <v>22</v>
      </c>
      <c r="D13" s="13">
        <f>VLOOKUP(C13:C51,'资金拨付表'!A$9:D$47,4,FALSE)</f>
        <v>3265.6</v>
      </c>
      <c r="E13" s="4"/>
      <c r="F13" s="4"/>
      <c r="G13" s="4"/>
    </row>
    <row r="14" spans="1:7" s="2" customFormat="1" ht="14.25">
      <c r="A14" s="10" t="s">
        <v>92</v>
      </c>
      <c r="B14" s="14" t="s">
        <v>93</v>
      </c>
      <c r="C14" s="12" t="s">
        <v>29</v>
      </c>
      <c r="D14" s="13">
        <f>VLOOKUP(C14:C52,'资金拨付表'!A$9:D$47,4,FALSE)</f>
        <v>1835.6000000000001</v>
      </c>
      <c r="E14" s="4"/>
      <c r="F14" s="4"/>
      <c r="G14" s="4"/>
    </row>
    <row r="15" spans="1:7" s="2" customFormat="1" ht="14.25">
      <c r="A15" s="10" t="s">
        <v>94</v>
      </c>
      <c r="B15" s="14" t="s">
        <v>95</v>
      </c>
      <c r="C15" s="12" t="s">
        <v>23</v>
      </c>
      <c r="D15" s="13">
        <f>VLOOKUP(C15:C53,'资金拨付表'!A$9:D$47,4,FALSE)</f>
        <v>587.6</v>
      </c>
      <c r="E15" s="4"/>
      <c r="F15" s="4"/>
      <c r="G15" s="4"/>
    </row>
    <row r="16" spans="1:7" s="2" customFormat="1" ht="14.25">
      <c r="A16" s="10" t="s">
        <v>96</v>
      </c>
      <c r="B16" s="14" t="s">
        <v>97</v>
      </c>
      <c r="C16" s="12" t="s">
        <v>26</v>
      </c>
      <c r="D16" s="13">
        <f>VLOOKUP(C16:C54,'资金拨付表'!A$9:D$47,4,FALSE)</f>
        <v>1643.2</v>
      </c>
      <c r="E16" s="4"/>
      <c r="F16" s="4"/>
      <c r="G16" s="4"/>
    </row>
    <row r="17" spans="1:7" s="2" customFormat="1" ht="14.25">
      <c r="A17" s="10" t="s">
        <v>98</v>
      </c>
      <c r="B17" s="14" t="s">
        <v>99</v>
      </c>
      <c r="C17" s="12" t="s">
        <v>41</v>
      </c>
      <c r="D17" s="13">
        <f>VLOOKUP(C17:C55,'资金拨付表'!A$9:D$47,4,FALSE)</f>
        <v>1029.6000000000001</v>
      </c>
      <c r="E17" s="4"/>
      <c r="F17" s="4"/>
      <c r="G17" s="4"/>
    </row>
    <row r="18" spans="1:7" s="2" customFormat="1" ht="14.25">
      <c r="A18" s="10" t="s">
        <v>100</v>
      </c>
      <c r="B18" s="14" t="s">
        <v>101</v>
      </c>
      <c r="C18" s="12" t="s">
        <v>49</v>
      </c>
      <c r="D18" s="13">
        <f>VLOOKUP(C18:C56,'资金拨付表'!A$9:D$47,4,FALSE)</f>
        <v>2152.8</v>
      </c>
      <c r="E18" s="4"/>
      <c r="F18" s="4"/>
      <c r="G18" s="4"/>
    </row>
    <row r="19" spans="1:7" s="2" customFormat="1" ht="14.25">
      <c r="A19" s="10" t="s">
        <v>102</v>
      </c>
      <c r="B19" s="14" t="s">
        <v>103</v>
      </c>
      <c r="C19" s="12" t="s">
        <v>44</v>
      </c>
      <c r="D19" s="13">
        <f>VLOOKUP(C19:C57,'资金拨付表'!A$9:D$47,4,FALSE)</f>
        <v>1554.8</v>
      </c>
      <c r="E19" s="4"/>
      <c r="F19" s="4"/>
      <c r="G19" s="4"/>
    </row>
    <row r="20" spans="1:7" s="2" customFormat="1" ht="14.25">
      <c r="A20" s="10" t="s">
        <v>104</v>
      </c>
      <c r="B20" s="14" t="s">
        <v>105</v>
      </c>
      <c r="C20" s="12" t="s">
        <v>25</v>
      </c>
      <c r="D20" s="13">
        <f>VLOOKUP(C20:C58,'资金拨付表'!A$9:D$47,4,FALSE)</f>
        <v>1430</v>
      </c>
      <c r="E20" s="4"/>
      <c r="F20" s="4"/>
      <c r="G20" s="4"/>
    </row>
    <row r="21" spans="1:7" s="2" customFormat="1" ht="14.25">
      <c r="A21" s="10" t="s">
        <v>106</v>
      </c>
      <c r="B21" s="14" t="s">
        <v>107</v>
      </c>
      <c r="C21" s="12" t="s">
        <v>27</v>
      </c>
      <c r="D21" s="13">
        <f>VLOOKUP(C21:C59,'资金拨付表'!A$9:D$47,4,FALSE)</f>
        <v>2272.4</v>
      </c>
      <c r="E21" s="4"/>
      <c r="F21" s="4"/>
      <c r="G21" s="4"/>
    </row>
    <row r="22" spans="1:7" s="2" customFormat="1" ht="14.25">
      <c r="A22" s="10" t="s">
        <v>108</v>
      </c>
      <c r="B22" s="14" t="s">
        <v>109</v>
      </c>
      <c r="C22" s="12" t="s">
        <v>38</v>
      </c>
      <c r="D22" s="13">
        <f>VLOOKUP(C22:C60,'资金拨付表'!A$9:D$47,4,FALSE)</f>
        <v>655.2</v>
      </c>
      <c r="E22" s="4"/>
      <c r="F22" s="4"/>
      <c r="G22" s="4"/>
    </row>
    <row r="23" spans="1:7" s="2" customFormat="1" ht="14.25">
      <c r="A23" s="10" t="s">
        <v>110</v>
      </c>
      <c r="B23" s="14" t="s">
        <v>111</v>
      </c>
      <c r="C23" s="12" t="s">
        <v>36</v>
      </c>
      <c r="D23" s="13">
        <f>VLOOKUP(C23:C61,'资金拨付表'!A$9:D$47,4,FALSE)</f>
        <v>1352</v>
      </c>
      <c r="E23" s="4"/>
      <c r="F23" s="4"/>
      <c r="G23" s="4"/>
    </row>
    <row r="24" spans="1:7" s="2" customFormat="1" ht="14.25">
      <c r="A24" s="10" t="s">
        <v>112</v>
      </c>
      <c r="B24" s="14" t="s">
        <v>113</v>
      </c>
      <c r="C24" s="12" t="s">
        <v>37</v>
      </c>
      <c r="D24" s="13">
        <f>VLOOKUP(C24:C62,'资金拨付表'!A$9:D$47,4,FALSE)</f>
        <v>899.6</v>
      </c>
      <c r="E24" s="4"/>
      <c r="F24" s="4"/>
      <c r="G24" s="4"/>
    </row>
    <row r="25" spans="1:7" s="2" customFormat="1" ht="14.25">
      <c r="A25" s="10" t="s">
        <v>114</v>
      </c>
      <c r="B25" s="14" t="s">
        <v>115</v>
      </c>
      <c r="C25" s="12" t="s">
        <v>32</v>
      </c>
      <c r="D25" s="13">
        <f>VLOOKUP(C25:C63,'资金拨付表'!A$9:D$47,4,FALSE)</f>
        <v>1757.6000000000001</v>
      </c>
      <c r="E25" s="4"/>
      <c r="F25" s="4"/>
      <c r="G25" s="4"/>
    </row>
    <row r="26" spans="1:7" s="2" customFormat="1" ht="14.25">
      <c r="A26" s="10" t="s">
        <v>116</v>
      </c>
      <c r="B26" s="14" t="s">
        <v>117</v>
      </c>
      <c r="C26" s="12" t="s">
        <v>30</v>
      </c>
      <c r="D26" s="13">
        <f>VLOOKUP(C26:C64,'资金拨付表'!A$9:D$47,4,FALSE)</f>
        <v>1242.8</v>
      </c>
      <c r="E26" s="4"/>
      <c r="F26" s="4"/>
      <c r="G26" s="4"/>
    </row>
    <row r="27" spans="1:7" s="2" customFormat="1" ht="14.25">
      <c r="A27" s="10" t="s">
        <v>118</v>
      </c>
      <c r="B27" s="14" t="s">
        <v>119</v>
      </c>
      <c r="C27" s="12" t="s">
        <v>31</v>
      </c>
      <c r="D27" s="13">
        <f>VLOOKUP(C27:C65,'资金拨付表'!A$9:D$47,4,FALSE)</f>
        <v>2516.8</v>
      </c>
      <c r="E27" s="4"/>
      <c r="F27" s="4"/>
      <c r="G27" s="4"/>
    </row>
    <row r="28" spans="1:7" s="2" customFormat="1" ht="14.25">
      <c r="A28" s="10" t="s">
        <v>120</v>
      </c>
      <c r="B28" s="14" t="s">
        <v>121</v>
      </c>
      <c r="C28" s="12" t="s">
        <v>34</v>
      </c>
      <c r="D28" s="13">
        <f>VLOOKUP(C28:C66,'资金拨付表'!A$9:D$47,4,FALSE)</f>
        <v>2293.2000000000003</v>
      </c>
      <c r="E28" s="4"/>
      <c r="F28" s="4"/>
      <c r="G28" s="4"/>
    </row>
    <row r="29" spans="1:7" s="2" customFormat="1" ht="14.25">
      <c r="A29" s="10" t="s">
        <v>122</v>
      </c>
      <c r="B29" s="14" t="s">
        <v>123</v>
      </c>
      <c r="C29" s="12" t="s">
        <v>33</v>
      </c>
      <c r="D29" s="13">
        <f>VLOOKUP(C29:C67,'资金拨付表'!A$9:D$47,4,FALSE)</f>
        <v>1726.4</v>
      </c>
      <c r="E29" s="4"/>
      <c r="F29" s="4"/>
      <c r="G29" s="4"/>
    </row>
    <row r="30" spans="1:7" s="2" customFormat="1" ht="14.25">
      <c r="A30" s="10" t="s">
        <v>124</v>
      </c>
      <c r="B30" s="14" t="s">
        <v>125</v>
      </c>
      <c r="C30" s="12" t="s">
        <v>40</v>
      </c>
      <c r="D30" s="13">
        <f>VLOOKUP(C30:C68,'资金拨付表'!A$9:D$47,4,FALSE)</f>
        <v>1196</v>
      </c>
      <c r="E30" s="4"/>
      <c r="F30" s="4"/>
      <c r="G30" s="4"/>
    </row>
    <row r="31" spans="1:7" s="2" customFormat="1" ht="14.25">
      <c r="A31" s="10" t="s">
        <v>126</v>
      </c>
      <c r="B31" s="14" t="s">
        <v>127</v>
      </c>
      <c r="C31" s="12" t="s">
        <v>47</v>
      </c>
      <c r="D31" s="13">
        <f>VLOOKUP(C31:C69,'资金拨付表'!A$9:D$47,4,FALSE)</f>
        <v>1414.4</v>
      </c>
      <c r="E31" s="4"/>
      <c r="F31" s="4"/>
      <c r="G31" s="4"/>
    </row>
    <row r="32" spans="1:7" s="2" customFormat="1" ht="14.25">
      <c r="A32" s="10" t="s">
        <v>128</v>
      </c>
      <c r="B32" s="14" t="s">
        <v>129</v>
      </c>
      <c r="C32" s="12" t="s">
        <v>50</v>
      </c>
      <c r="D32" s="13">
        <f>VLOOKUP(C32:C70,'资金拨付表'!A$9:D$47,4,FALSE)</f>
        <v>1684.8</v>
      </c>
      <c r="E32" s="4"/>
      <c r="F32" s="4"/>
      <c r="G32" s="4"/>
    </row>
    <row r="33" spans="1:7" s="2" customFormat="1" ht="14.25">
      <c r="A33" s="10" t="s">
        <v>130</v>
      </c>
      <c r="B33" s="14" t="s">
        <v>131</v>
      </c>
      <c r="C33" s="12" t="s">
        <v>52</v>
      </c>
      <c r="D33" s="13">
        <f>VLOOKUP(C33:C71,'资金拨付表'!A$9:D$47,4,FALSE)</f>
        <v>1716</v>
      </c>
      <c r="E33" s="4"/>
      <c r="F33" s="4"/>
      <c r="G33" s="4"/>
    </row>
    <row r="34" spans="1:7" s="2" customFormat="1" ht="14.25">
      <c r="A34" s="10" t="s">
        <v>132</v>
      </c>
      <c r="B34" s="14" t="s">
        <v>133</v>
      </c>
      <c r="C34" s="12" t="s">
        <v>51</v>
      </c>
      <c r="D34" s="13">
        <f>VLOOKUP(C34:C72,'资金拨付表'!A$9:D$47,4,FALSE)</f>
        <v>759.2</v>
      </c>
      <c r="E34" s="4"/>
      <c r="F34" s="4"/>
      <c r="G34" s="4"/>
    </row>
    <row r="35" spans="1:7" s="2" customFormat="1" ht="14.25">
      <c r="A35" s="10" t="s">
        <v>134</v>
      </c>
      <c r="B35" s="14" t="s">
        <v>135</v>
      </c>
      <c r="C35" s="12" t="s">
        <v>45</v>
      </c>
      <c r="D35" s="13">
        <f>VLOOKUP(C35:C73,'资金拨付表'!A$9:D$47,4,FALSE)</f>
        <v>613.6</v>
      </c>
      <c r="E35" s="4"/>
      <c r="F35" s="4"/>
      <c r="G35" s="4"/>
    </row>
    <row r="36" spans="1:7" s="2" customFormat="1" ht="14.25">
      <c r="A36" s="10" t="s">
        <v>136</v>
      </c>
      <c r="B36" s="14" t="s">
        <v>137</v>
      </c>
      <c r="C36" s="12" t="s">
        <v>46</v>
      </c>
      <c r="D36" s="13">
        <f>VLOOKUP(C36:C74,'资金拨付表'!A$9:D$47,4,FALSE)</f>
        <v>847.6</v>
      </c>
      <c r="E36" s="4"/>
      <c r="F36" s="4"/>
      <c r="G36" s="4"/>
    </row>
    <row r="37" spans="1:7" s="2" customFormat="1" ht="14.25">
      <c r="A37" s="10" t="s">
        <v>138</v>
      </c>
      <c r="B37" s="14" t="s">
        <v>139</v>
      </c>
      <c r="C37" s="12" t="s">
        <v>43</v>
      </c>
      <c r="D37" s="13">
        <f>VLOOKUP(C37:C75,'资金拨付表'!A$9:D$47,4,FALSE)</f>
        <v>546</v>
      </c>
      <c r="E37" s="4"/>
      <c r="F37" s="4"/>
      <c r="G37" s="4"/>
    </row>
    <row r="38" spans="1:7" s="2" customFormat="1" ht="14.25">
      <c r="A38" s="10" t="s">
        <v>140</v>
      </c>
      <c r="B38" s="14" t="s">
        <v>141</v>
      </c>
      <c r="C38" s="12" t="s">
        <v>56</v>
      </c>
      <c r="D38" s="13">
        <f>VLOOKUP(C38:C76,'资金拨付表'!A$9:D$47,4,FALSE)</f>
        <v>384.8</v>
      </c>
      <c r="E38" s="4"/>
      <c r="F38" s="4"/>
      <c r="G38" s="4"/>
    </row>
    <row r="39" spans="1:7" s="2" customFormat="1" ht="14.25">
      <c r="A39" s="10" t="s">
        <v>142</v>
      </c>
      <c r="B39" s="14" t="s">
        <v>143</v>
      </c>
      <c r="C39" s="12" t="s">
        <v>54</v>
      </c>
      <c r="D39" s="13">
        <f>VLOOKUP(C39:C77,'资金拨付表'!A$9:D$47,4,FALSE)</f>
        <v>1456</v>
      </c>
      <c r="E39" s="4"/>
      <c r="F39" s="4"/>
      <c r="G39" s="4"/>
    </row>
    <row r="40" spans="1:7" s="2" customFormat="1" ht="14.25">
      <c r="A40" s="10" t="s">
        <v>144</v>
      </c>
      <c r="B40" s="14" t="s">
        <v>145</v>
      </c>
      <c r="C40" s="12" t="s">
        <v>57</v>
      </c>
      <c r="D40" s="13">
        <f>VLOOKUP(C40:C78,'资金拨付表'!A$9:D$47,4,FALSE)</f>
        <v>1138.8</v>
      </c>
      <c r="E40" s="4"/>
      <c r="F40" s="4"/>
      <c r="G40" s="4"/>
    </row>
    <row r="41" spans="1:247" s="1" customFormat="1" ht="14.25">
      <c r="A41" s="10" t="s">
        <v>146</v>
      </c>
      <c r="B41" s="14" t="s">
        <v>147</v>
      </c>
      <c r="C41" s="12" t="s">
        <v>55</v>
      </c>
      <c r="D41" s="13">
        <f>VLOOKUP(C41:C79,'资金拨付表'!A$9:D$47,4,FALSE)</f>
        <v>1388.4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梦</cp:lastModifiedBy>
  <dcterms:created xsi:type="dcterms:W3CDTF">2019-01-18T07:04:28Z</dcterms:created>
  <dcterms:modified xsi:type="dcterms:W3CDTF">2022-12-12T01:36:55Z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2052-11.1.0.12763</vt:lpwstr>
  </property>
  <property fmtid="{D5CDD505-2E9C-101B-9397-08002B2CF9AE}" pid="5" name="I">
    <vt:lpwstr>4C45281255C749DC98F9B581D4E69DDF</vt:lpwstr>
  </property>
</Properties>
</file>