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表1" sheetId="20" r:id="rId1"/>
    <sheet name="表2" sheetId="90" r:id="rId2"/>
    <sheet name="表3" sheetId="49" r:id="rId3"/>
    <sheet name="表4" sheetId="53" r:id="rId4"/>
    <sheet name="表5" sheetId="138" r:id="rId5"/>
    <sheet name="表6" sheetId="136" r:id="rId6"/>
    <sheet name="表7" sheetId="106" r:id="rId7"/>
    <sheet name="表8" sheetId="61" r:id="rId8"/>
    <sheet name="表9" sheetId="94" r:id="rId9"/>
    <sheet name="表10" sheetId="62" r:id="rId10"/>
    <sheet name="表11" sheetId="63" r:id="rId11"/>
    <sheet name="表12" sheetId="109" r:id="rId12"/>
    <sheet name="表13" sheetId="64" r:id="rId13"/>
    <sheet name="表14" sheetId="139" r:id="rId14"/>
    <sheet name="表15" sheetId="140" r:id="rId15"/>
    <sheet name="表16" sheetId="141" r:id="rId16"/>
    <sheet name="表17" sheetId="142" r:id="rId17"/>
    <sheet name="表18" sheetId="143" r:id="rId18"/>
    <sheet name="表19" sheetId="144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22" localSheetId="11">'[1]SW-TEO'!#REF!</definedName>
    <definedName name="_22" localSheetId="4">'[1]SW-TEO'!#REF!</definedName>
    <definedName name="_22" localSheetId="6">'[1]SW-TEO'!#REF!</definedName>
    <definedName name="_22" localSheetId="8">'[1]SW-TEO'!#REF!</definedName>
    <definedName name="_22">'[1]SW-TEO'!#REF!</definedName>
    <definedName name="_d" localSheetId="11">'[1]SW-TEO'!#REF!</definedName>
    <definedName name="_d" localSheetId="4">'[1]SW-TEO'!#REF!</definedName>
    <definedName name="_d" localSheetId="6">'[1]SW-TEO'!#REF!</definedName>
    <definedName name="_d" localSheetId="8">'[1]SW-TEO'!#REF!</definedName>
    <definedName name="_d">'[1]SW-TEO'!#REF!</definedName>
    <definedName name="_Fill" localSheetId="11" hidden="1">[2]eqpmad2!#REF!</definedName>
    <definedName name="_Fill" localSheetId="1" hidden="1">[2]eqpmad2!#REF!</definedName>
    <definedName name="_Fill" localSheetId="4" hidden="1">[2]eqpmad2!#REF!</definedName>
    <definedName name="_Fill" localSheetId="6" hidden="1">[2]eqpmad2!#REF!</definedName>
    <definedName name="_Fill" localSheetId="8" hidden="1">[2]eqpmad2!#REF!</definedName>
    <definedName name="_Fill" hidden="1">[2]eqpmad2!#REF!</definedName>
    <definedName name="_xlnm._FilterDatabase" localSheetId="9" hidden="1">表10!$A$6:$P$6</definedName>
    <definedName name="_xlnm._FilterDatabase" localSheetId="10" hidden="1">表11!$A$6:$S$66</definedName>
    <definedName name="_xlnm._FilterDatabase" localSheetId="2" hidden="1">表3!$A$6:$X$6</definedName>
    <definedName name="_xlnm._FilterDatabase" localSheetId="3" hidden="1">表4!$A$6:$AA$677</definedName>
    <definedName name="_PA7" localSheetId="11">'[1]SW-TEO'!#REF!</definedName>
    <definedName name="_PA7" localSheetId="1">'[1]SW-TEO'!#REF!</definedName>
    <definedName name="_PA7" localSheetId="4">'[1]SW-TEO'!#REF!</definedName>
    <definedName name="_PA7" localSheetId="6">'[1]SW-TEO'!#REF!</definedName>
    <definedName name="_PA7" localSheetId="8">'[1]SW-TEO'!#REF!</definedName>
    <definedName name="_PA7">'[1]SW-TEO'!#REF!</definedName>
    <definedName name="_PA8" localSheetId="11">'[1]SW-TEO'!#REF!</definedName>
    <definedName name="_PA8" localSheetId="1">'[1]SW-TEO'!#REF!</definedName>
    <definedName name="_PA8" localSheetId="4">'[1]SW-TEO'!#REF!</definedName>
    <definedName name="_PA8" localSheetId="6">'[1]SW-TEO'!#REF!</definedName>
    <definedName name="_PA8" localSheetId="8">'[1]SW-TEO'!#REF!</definedName>
    <definedName name="_PA8">'[1]SW-TEO'!#REF!</definedName>
    <definedName name="_PD1" localSheetId="11">'[1]SW-TEO'!#REF!</definedName>
    <definedName name="_PD1" localSheetId="1">'[1]SW-TEO'!#REF!</definedName>
    <definedName name="_PD1" localSheetId="4">'[1]SW-TEO'!#REF!</definedName>
    <definedName name="_PD1" localSheetId="6">'[1]SW-TEO'!#REF!</definedName>
    <definedName name="_PD1" localSheetId="8">'[1]SW-TEO'!#REF!</definedName>
    <definedName name="_PD1">'[1]SW-TEO'!#REF!</definedName>
    <definedName name="_PE12" localSheetId="11">'[1]SW-TEO'!#REF!</definedName>
    <definedName name="_PE12" localSheetId="1">'[1]SW-TEO'!#REF!</definedName>
    <definedName name="_PE12" localSheetId="4">'[1]SW-TEO'!#REF!</definedName>
    <definedName name="_PE12" localSheetId="6">'[1]SW-TEO'!#REF!</definedName>
    <definedName name="_PE12" localSheetId="8">'[1]SW-TEO'!#REF!</definedName>
    <definedName name="_PE12">'[1]SW-TEO'!#REF!</definedName>
    <definedName name="_PE13" localSheetId="11">'[1]SW-TEO'!#REF!</definedName>
    <definedName name="_PE13" localSheetId="1">'[1]SW-TEO'!#REF!</definedName>
    <definedName name="_PE13" localSheetId="4">'[1]SW-TEO'!#REF!</definedName>
    <definedName name="_PE13" localSheetId="6">'[1]SW-TEO'!#REF!</definedName>
    <definedName name="_PE13" localSheetId="8">'[1]SW-TEO'!#REF!</definedName>
    <definedName name="_PE13">'[1]SW-TEO'!#REF!</definedName>
    <definedName name="_PE6" localSheetId="11">'[1]SW-TEO'!#REF!</definedName>
    <definedName name="_PE6" localSheetId="1">'[1]SW-TEO'!#REF!</definedName>
    <definedName name="_PE6" localSheetId="4">'[1]SW-TEO'!#REF!</definedName>
    <definedName name="_PE6" localSheetId="6">'[1]SW-TEO'!#REF!</definedName>
    <definedName name="_PE6" localSheetId="8">'[1]SW-TEO'!#REF!</definedName>
    <definedName name="_PE6">'[1]SW-TEO'!#REF!</definedName>
    <definedName name="_PE7" localSheetId="11">'[1]SW-TEO'!#REF!</definedName>
    <definedName name="_PE7" localSheetId="1">'[1]SW-TEO'!#REF!</definedName>
    <definedName name="_PE7" localSheetId="4">'[1]SW-TEO'!#REF!</definedName>
    <definedName name="_PE7" localSheetId="6">'[1]SW-TEO'!#REF!</definedName>
    <definedName name="_PE7" localSheetId="8">'[1]SW-TEO'!#REF!</definedName>
    <definedName name="_PE7">'[1]SW-TEO'!#REF!</definedName>
    <definedName name="_PE8" localSheetId="11">'[1]SW-TEO'!#REF!</definedName>
    <definedName name="_PE8" localSheetId="1">'[1]SW-TEO'!#REF!</definedName>
    <definedName name="_PE8" localSheetId="4">'[1]SW-TEO'!#REF!</definedName>
    <definedName name="_PE8" localSheetId="6">'[1]SW-TEO'!#REF!</definedName>
    <definedName name="_PE8" localSheetId="8">'[1]SW-TEO'!#REF!</definedName>
    <definedName name="_PE8">'[1]SW-TEO'!#REF!</definedName>
    <definedName name="_PE9" localSheetId="11">'[1]SW-TEO'!#REF!</definedName>
    <definedName name="_PE9" localSheetId="1">'[1]SW-TEO'!#REF!</definedName>
    <definedName name="_PE9" localSheetId="4">'[1]SW-TEO'!#REF!</definedName>
    <definedName name="_PE9" localSheetId="6">'[1]SW-TEO'!#REF!</definedName>
    <definedName name="_PE9" localSheetId="8">'[1]SW-TEO'!#REF!</definedName>
    <definedName name="_PE9">'[1]SW-TEO'!#REF!</definedName>
    <definedName name="_PH1" localSheetId="11">'[1]SW-TEO'!#REF!</definedName>
    <definedName name="_PH1" localSheetId="1">'[1]SW-TEO'!#REF!</definedName>
    <definedName name="_PH1" localSheetId="4">'[1]SW-TEO'!#REF!</definedName>
    <definedName name="_PH1" localSheetId="6">'[1]SW-TEO'!#REF!</definedName>
    <definedName name="_PH1" localSheetId="8">'[1]SW-TEO'!#REF!</definedName>
    <definedName name="_PH1">'[1]SW-TEO'!#REF!</definedName>
    <definedName name="_PI1" localSheetId="11">'[1]SW-TEO'!#REF!</definedName>
    <definedName name="_PI1" localSheetId="1">'[1]SW-TEO'!#REF!</definedName>
    <definedName name="_PI1" localSheetId="4">'[1]SW-TEO'!#REF!</definedName>
    <definedName name="_PI1" localSheetId="6">'[1]SW-TEO'!#REF!</definedName>
    <definedName name="_PI1" localSheetId="8">'[1]SW-TEO'!#REF!</definedName>
    <definedName name="_PI1">'[1]SW-TEO'!#REF!</definedName>
    <definedName name="_PK1" localSheetId="11">'[1]SW-TEO'!#REF!</definedName>
    <definedName name="_PK1" localSheetId="1">'[1]SW-TEO'!#REF!</definedName>
    <definedName name="_PK1" localSheetId="4">'[1]SW-TEO'!#REF!</definedName>
    <definedName name="_PK1" localSheetId="6">'[1]SW-TEO'!#REF!</definedName>
    <definedName name="_PK1" localSheetId="8">'[1]SW-TEO'!#REF!</definedName>
    <definedName name="_PK1">'[1]SW-TEO'!#REF!</definedName>
    <definedName name="_PK3" localSheetId="11">'[1]SW-TEO'!#REF!</definedName>
    <definedName name="_PK3" localSheetId="1">'[1]SW-TEO'!#REF!</definedName>
    <definedName name="_PK3" localSheetId="4">'[1]SW-TEO'!#REF!</definedName>
    <definedName name="_PK3" localSheetId="6">'[1]SW-TEO'!#REF!</definedName>
    <definedName name="_PK3" localSheetId="8">'[1]SW-TEO'!#REF!</definedName>
    <definedName name="_PK3">'[1]SW-TEO'!#REF!</definedName>
    <definedName name="_pp" localSheetId="11">'[1]SW-TEO'!#REF!</definedName>
    <definedName name="_pp" localSheetId="4">'[1]SW-TEO'!#REF!</definedName>
    <definedName name="_pp" localSheetId="6">'[1]SW-TEO'!#REF!</definedName>
    <definedName name="_pp" localSheetId="8">'[1]SW-TEO'!#REF!</definedName>
    <definedName name="_pp">'[1]SW-TEO'!#REF!</definedName>
    <definedName name="aiu_bottom" localSheetId="11">'[3]Financ. Overview'!#REF!</definedName>
    <definedName name="aiu_bottom" localSheetId="1">'[3]Financ. Overview'!#REF!</definedName>
    <definedName name="aiu_bottom" localSheetId="4">'[3]Financ. Overview'!#REF!</definedName>
    <definedName name="aiu_bottom" localSheetId="6">'[3]Financ. Overview'!#REF!</definedName>
    <definedName name="aiu_bottom" localSheetId="8">'[3]Financ. Overview'!#REF!</definedName>
    <definedName name="aiu_bottom">'[3]Financ. Overview'!#REF!</definedName>
    <definedName name="d" localSheetId="11">#REF!</definedName>
    <definedName name="d" localSheetId="1">#REF!</definedName>
    <definedName name="d" localSheetId="4">#REF!</definedName>
    <definedName name="d" localSheetId="6">#REF!</definedName>
    <definedName name="d" localSheetId="8">#REF!</definedName>
    <definedName name="d">#REF!</definedName>
    <definedName name="FRC">[4]Main!$C$9</definedName>
    <definedName name="fw_0">[5]Sheet2!$E$4:$E$47</definedName>
    <definedName name="hostfee">'[3]Financ. Overview'!$H$12</definedName>
    <definedName name="hraiu_bottom" localSheetId="11">'[3]Financ. Overview'!#REF!</definedName>
    <definedName name="hraiu_bottom" localSheetId="1">'[3]Financ. Overview'!#REF!</definedName>
    <definedName name="hraiu_bottom" localSheetId="4">'[3]Financ. Overview'!#REF!</definedName>
    <definedName name="hraiu_bottom" localSheetId="6">'[3]Financ. Overview'!#REF!</definedName>
    <definedName name="hraiu_bottom" localSheetId="8">'[3]Financ. Overview'!#REF!</definedName>
    <definedName name="hraiu_bottom">'[3]Financ. Overview'!#REF!</definedName>
    <definedName name="hvac" localSheetId="11">'[3]Financ. Overview'!#REF!</definedName>
    <definedName name="hvac" localSheetId="1">'[3]Financ. Overview'!#REF!</definedName>
    <definedName name="hvac" localSheetId="4">'[3]Financ. Overview'!#REF!</definedName>
    <definedName name="hvac" localSheetId="6">'[3]Financ. Overview'!#REF!</definedName>
    <definedName name="hvac" localSheetId="8">'[3]Financ. Overview'!#REF!</definedName>
    <definedName name="hvac">'[3]Financ. Overview'!#REF!</definedName>
    <definedName name="HWSheet">1</definedName>
    <definedName name="k" localSheetId="11">#REF!</definedName>
    <definedName name="k" localSheetId="1">#REF!</definedName>
    <definedName name="k" localSheetId="4">#REF!</definedName>
    <definedName name="k" localSheetId="6">#REF!</definedName>
    <definedName name="k" localSheetId="8">#REF!</definedName>
    <definedName name="k">#REF!</definedName>
    <definedName name="Module.Prix_SMC" localSheetId="0">表1!Module.Prix_SMC</definedName>
    <definedName name="Module.Prix_SMC" localSheetId="1">表2!Module.Prix_SMC</definedName>
    <definedName name="Module.Prix_SMC" localSheetId="6">表7!Module.Prix_SMC</definedName>
    <definedName name="Module.Prix_SMC">表1!Module.Prix_SMC</definedName>
    <definedName name="OS" localSheetId="11">[6]Open!#REF!</definedName>
    <definedName name="OS" localSheetId="1">[6]Open!#REF!</definedName>
    <definedName name="OS" localSheetId="4">[6]Open!#REF!</definedName>
    <definedName name="OS" localSheetId="6">[6]Open!#REF!</definedName>
    <definedName name="OS" localSheetId="8">[6]Open!#REF!</definedName>
    <definedName name="OS">[6]Open!#REF!</definedName>
    <definedName name="pr_toolbox">[3]Toolbox!$A$3:$I$80</definedName>
    <definedName name="_xlnm.Print_Area" localSheetId="0">表1!$B$1:$X$37</definedName>
    <definedName name="_xlnm.Print_Area" localSheetId="10">表11!$B$1:$S$66</definedName>
    <definedName name="_xlnm.Print_Area" localSheetId="11">表12!$A$1:$T$33</definedName>
    <definedName name="_xlnm.Print_Area" localSheetId="12">表13!$A$1:$P$26</definedName>
    <definedName name="_xlnm.Print_Area" localSheetId="1">表2!$B$1:$X$37</definedName>
    <definedName name="_xlnm.Print_Area" localSheetId="2">表3!$B$1:$R$82</definedName>
    <definedName name="_xlnm.Print_Area" localSheetId="3">表4!$B$1:$W$677</definedName>
    <definedName name="_xlnm.Print_Area" localSheetId="6">表7!$B$1:$T$37</definedName>
    <definedName name="_xlnm.Print_Area" localSheetId="7">表8!$A$1:$V$34</definedName>
    <definedName name="_xlnm.Print_Area" localSheetId="8">表9!$A$1:$U$34</definedName>
    <definedName name="_xlnm.Print_Titles" localSheetId="0">表1!$1:$5</definedName>
    <definedName name="_xlnm.Print_Titles" localSheetId="10">表11!$1:$6</definedName>
    <definedName name="_xlnm.Print_Titles" localSheetId="11">表12!$1:$4</definedName>
    <definedName name="_xlnm.Print_Titles" localSheetId="15">表16!$1:$8</definedName>
    <definedName name="_xlnm.Print_Titles" localSheetId="16">表17!$1:$8</definedName>
    <definedName name="_xlnm.Print_Titles" localSheetId="1">表2!$1:$5</definedName>
    <definedName name="_xlnm.Print_Titles" localSheetId="2">表3!$1:$5</definedName>
    <definedName name="_xlnm.Print_Titles" localSheetId="3">表4!$1:$6</definedName>
    <definedName name="_xlnm.Print_Titles" localSheetId="4">表5!$1:$6</definedName>
    <definedName name="_xlnm.Print_Titles" localSheetId="6">表7!$1:$5</definedName>
    <definedName name="_xlnm.Print_Titles" localSheetId="7">表8!$1:$5</definedName>
    <definedName name="_xlnm.Print_Titles" localSheetId="8">表9!$1:$5</definedName>
    <definedName name="_xlnm.Print_Titles">#N/A</definedName>
    <definedName name="Prix_SMC" localSheetId="0">表1!Prix_SMC</definedName>
    <definedName name="Prix_SMC" localSheetId="1">表2!Prix_SMC</definedName>
    <definedName name="Prix_SMC" localSheetId="6">表7!Prix_SMC</definedName>
    <definedName name="Prix_SMC">表1!Prix_SMC</definedName>
    <definedName name="s_c_list">[7]Toolbox!$A$7:$H$969</definedName>
    <definedName name="SCG" localSheetId="11">'[8]G.1R-Shou COP Gf'!#REF!</definedName>
    <definedName name="SCG" localSheetId="1">'[8]G.1R-Shou COP Gf'!#REF!</definedName>
    <definedName name="SCG" localSheetId="4">'[8]G.1R-Shou COP Gf'!#REF!</definedName>
    <definedName name="SCG" localSheetId="6">'[8]G.1R-Shou COP Gf'!#REF!</definedName>
    <definedName name="SCG" localSheetId="8">'[8]G.1R-Shou COP Gf'!#REF!</definedName>
    <definedName name="SCG">'[8]G.1R-Shou COP Gf'!#REF!</definedName>
    <definedName name="sdlfee">'[3]Financ. Overview'!$H$13</definedName>
    <definedName name="shb" localSheetId="0">表1!shb</definedName>
    <definedName name="shb" localSheetId="1">表2!shb</definedName>
    <definedName name="shb" localSheetId="6">表7!shb</definedName>
    <definedName name="shb">表1!shb</definedName>
    <definedName name="solar_ratio">'[9]POWER ASSUMPTIONS'!$H$7</definedName>
    <definedName name="ss7fee">'[3]Financ. Overview'!$H$18</definedName>
    <definedName name="subsfee">'[3]Financ. Overview'!$H$14</definedName>
    <definedName name="toolbox">[10]Toolbox!$C$5:$T$1578</definedName>
    <definedName name="V5.1Fee">'[3]Financ. Overview'!$H$15</definedName>
    <definedName name="Z32_Cost_red" localSheetId="11">'[3]Financ. Overview'!#REF!</definedName>
    <definedName name="Z32_Cost_red" localSheetId="1">'[3]Financ. Overview'!#REF!</definedName>
    <definedName name="Z32_Cost_red" localSheetId="4">'[3]Financ. Overview'!#REF!</definedName>
    <definedName name="Z32_Cost_red" localSheetId="6">'[3]Financ. Overview'!#REF!</definedName>
    <definedName name="Z32_Cost_red" localSheetId="8">'[3]Financ. Overview'!#REF!</definedName>
    <definedName name="Z32_Cost_red">'[3]Financ. Overview'!#REF!</definedName>
    <definedName name="地区名称" localSheetId="0">#REF!</definedName>
    <definedName name="地区名称" localSheetId="11">#REF!</definedName>
    <definedName name="地区名称" localSheetId="1">#REF!</definedName>
    <definedName name="地区名称" localSheetId="4">#REF!</definedName>
    <definedName name="地区名称" localSheetId="6">#REF!</definedName>
    <definedName name="地区名称" localSheetId="8">#REF!</definedName>
    <definedName name="地区名称">#REF!</definedName>
    <definedName name="类" localSheetId="11">#REF!</definedName>
    <definedName name="类" localSheetId="1">#REF!</definedName>
    <definedName name="类" localSheetId="4">#REF!</definedName>
    <definedName name="类" localSheetId="6">#REF!</definedName>
    <definedName name="类" localSheetId="8">#REF!</definedName>
    <definedName name="类">#REF!</definedName>
    <definedName name="人员表" localSheetId="0">表1!人员表</definedName>
    <definedName name="人员表" localSheetId="1">表2!人员表</definedName>
    <definedName name="人员表" localSheetId="6">表7!人员表</definedName>
    <definedName name="人员表">表1!人员表</definedName>
  </definedNames>
  <calcPr calcId="144525"/>
</workbook>
</file>

<file path=xl/comments1.xml><?xml version="1.0" encoding="utf-8"?>
<comments xmlns="http://schemas.openxmlformats.org/spreadsheetml/2006/main">
  <authors>
    <author>王德兵</author>
  </authors>
  <commentList>
    <comment ref="A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隐藏打印</t>
        </r>
      </text>
    </comment>
    <comment ref="M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隐藏打印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此表页必须居首页（因其前边有公式模板）2012-2-17</t>
        </r>
      </text>
    </comment>
  </commentList>
</comments>
</file>

<file path=xl/comments2.xml><?xml version="1.0" encoding="utf-8"?>
<comments xmlns="http://schemas.openxmlformats.org/spreadsheetml/2006/main">
  <authors>
    <author>王德兵</author>
  </authors>
  <commentList>
    <comment ref="A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隐藏打印</t>
        </r>
      </text>
    </comment>
    <comment ref="M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隐藏打印</t>
        </r>
      </text>
    </comment>
  </commentList>
</comments>
</file>

<file path=xl/comments3.xml><?xml version="1.0" encoding="utf-8"?>
<comments xmlns="http://schemas.openxmlformats.org/spreadsheetml/2006/main">
  <authors>
    <author>王德兵</author>
    <author>黄和西</author>
  </authors>
  <commentList>
    <comment ref="A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隐藏打印</t>
        </r>
      </text>
    </comment>
    <comment ref="C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  <comment ref="D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  <comment ref="B8" authorId="1">
      <text>
        <r>
          <rPr>
            <b/>
            <sz val="9"/>
            <rFont val="宋体"/>
            <charset val="134"/>
          </rPr>
          <t>黄和西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王德兵</author>
  </authors>
  <commentList>
    <comment ref="A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隐藏打印</t>
        </r>
      </text>
    </comment>
    <comment ref="K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隐藏打印</t>
        </r>
      </text>
    </comment>
  </commentList>
</comments>
</file>

<file path=xl/comments5.xml><?xml version="1.0" encoding="utf-8"?>
<comments xmlns="http://schemas.openxmlformats.org/spreadsheetml/2006/main">
  <authors>
    <author>王德兵</author>
  </authors>
  <commentList>
    <comment ref="A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  <comment ref="K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王德兵</author>
  </authors>
  <commentList>
    <comment ref="A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  <comment ref="K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王德兵</author>
  </authors>
  <commentList>
    <comment ref="A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王德兵</author>
  </authors>
  <commentList>
    <comment ref="A4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  <comment ref="K4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王德兵</author>
  </authors>
  <commentList>
    <comment ref="B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隐藏打印</t>
        </r>
      </text>
    </comment>
    <comment ref="J5" authorId="0">
      <text>
        <r>
          <rPr>
            <b/>
            <sz val="9"/>
            <rFont val="宋体"/>
            <charset val="134"/>
          </rPr>
          <t>王德兵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<sst xmlns="http://schemas.openxmlformats.org/spreadsheetml/2006/main" count="4806" uniqueCount="2135">
  <si>
    <t>表1</t>
  </si>
  <si>
    <t>彭水自治县2017年一般公共预算收支决算总表</t>
  </si>
  <si>
    <t xml:space="preserve">单位：万元  </t>
  </si>
  <si>
    <t>不打印</t>
  </si>
  <si>
    <t>科目  编码</t>
  </si>
  <si>
    <t>收      入</t>
  </si>
  <si>
    <t>2016年   决  算</t>
  </si>
  <si>
    <t>2016年决算同口径</t>
  </si>
  <si>
    <t>2017年   预  算</t>
  </si>
  <si>
    <t>中期调   整预算</t>
  </si>
  <si>
    <t>调整预  算数</t>
  </si>
  <si>
    <t>执行数</t>
  </si>
  <si>
    <t>决算数</t>
  </si>
  <si>
    <t>完成  预算%</t>
  </si>
  <si>
    <t>自然  增长%</t>
  </si>
  <si>
    <t>同口径  增长%</t>
  </si>
  <si>
    <t>支      出</t>
  </si>
  <si>
    <t>2016年    决  算</t>
  </si>
  <si>
    <t>调整预算数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</si>
  <si>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</si>
  <si>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</si>
  <si>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</si>
  <si>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</si>
  <si>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</si>
  <si>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</si>
  <si>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</si>
  <si>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营业税</t>
  </si>
  <si>
    <t>三、国防支出</t>
  </si>
  <si>
    <t xml:space="preserve">    企业所得税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</si>
  <si>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</si>
  <si>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</si>
  <si>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</si>
  <si>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</si>
  <si>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</si>
  <si>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</si>
  <si>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七、文化体育与传媒支出</t>
  </si>
  <si>
    <t xml:space="preserve">    房产税</t>
  </si>
  <si>
    <t>八、社会保障和就业支出</t>
  </si>
  <si>
    <t xml:space="preserve">    印花税</t>
  </si>
  <si>
    <t>九、医疗卫生支出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</si>
  <si>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</si>
  <si>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</si>
  <si>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</si>
  <si>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</si>
  <si>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</si>
  <si>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</si>
  <si>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</si>
  <si>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</si>
  <si>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</si>
  <si>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十四、资源勘探电力信息等支出</t>
  </si>
  <si>
    <t>二、非税收入</t>
  </si>
  <si>
    <t>十五、商业服务业等支出</t>
  </si>
  <si>
    <t xml:space="preserve">    专项收入</t>
  </si>
  <si>
    <t>十六、金融支出</t>
  </si>
  <si>
    <t xml:space="preserve">    行政事业性收费收入</t>
  </si>
  <si>
    <t>十七、援助其他地区支出</t>
  </si>
  <si>
    <t xml:space="preserve">    罚没收入</t>
  </si>
  <si>
    <t>十八、国土海洋气象等支出</t>
  </si>
  <si>
    <t xml:space="preserve">     国有资源（资产）有偿使用收入</t>
  </si>
  <si>
    <t>十九、住房保障支出</t>
  </si>
  <si>
    <t xml:space="preserve">    捐赠收入</t>
  </si>
  <si>
    <t>二十、粮油物资储备支出</t>
  </si>
  <si>
    <t xml:space="preserve">    政府住房基金收入</t>
  </si>
  <si>
    <t>二十一、预备费</t>
  </si>
  <si>
    <t xml:space="preserve">    其他收入</t>
  </si>
  <si>
    <t>二十二、债务付息支出</t>
  </si>
  <si>
    <t>转移性收入合计</t>
  </si>
  <si>
    <t>二十三、其他支出</t>
  </si>
  <si>
    <t>一、上级补助收入</t>
  </si>
  <si>
    <t>转移性支出合计</t>
  </si>
  <si>
    <t>二、下级上解收入</t>
  </si>
  <si>
    <t>一、上解支出</t>
  </si>
  <si>
    <t>三、调入资金</t>
  </si>
  <si>
    <t>二、地方政府债券转贷支出</t>
  </si>
  <si>
    <t>四、调入预算稳定调节基金</t>
  </si>
  <si>
    <t>三、安排预算稳定调节基金</t>
  </si>
  <si>
    <t>五、上年结转</t>
  </si>
  <si>
    <t>四、结转下年</t>
  </si>
  <si>
    <t>债务转贷收入合计</t>
  </si>
  <si>
    <t>债务支出合计</t>
  </si>
  <si>
    <t>一、地方政府一般债务转贷收入</t>
  </si>
  <si>
    <t>一、债务还本支出</t>
  </si>
  <si>
    <t>表2</t>
  </si>
  <si>
    <t>彭水自治县2017年县级一般公共预算收支决算总表</t>
  </si>
  <si>
    <t>完成   预算%</t>
  </si>
  <si>
    <t>二、补助下级支出</t>
  </si>
  <si>
    <t>表3</t>
  </si>
  <si>
    <t>彭水自治县2017年县级一般公共预算收入决算表</t>
  </si>
  <si>
    <t>项      目</t>
  </si>
  <si>
    <t>2016年    决   算</t>
  </si>
  <si>
    <t>2017年   年初预算</t>
  </si>
  <si>
    <t>其中</t>
  </si>
  <si>
    <t>完 成   预算%</t>
  </si>
  <si>
    <t>同口径   增长%</t>
  </si>
  <si>
    <t>公式</t>
  </si>
  <si>
    <t>县本级</t>
  </si>
  <si>
    <t>街道级</t>
  </si>
  <si>
    <t>合  计</t>
  </si>
  <si>
    <t>县级1</t>
  </si>
  <si>
    <t>乡镇级</t>
  </si>
  <si>
    <t>收入总计</t>
  </si>
  <si>
    <t xml:space="preserve">       增值税</t>
  </si>
  <si>
    <t xml:space="preserve">       营业税</t>
  </si>
  <si>
    <t xml:space="preserve">       企业所得税</t>
  </si>
  <si>
    <t xml:space="preserve">       个人所得税</t>
  </si>
  <si>
    <t xml:space="preserve">       资源税</t>
  </si>
  <si>
    <t xml:space="preserve">       城市维护建设税</t>
  </si>
  <si>
    <t xml:space="preserve">       房产税</t>
  </si>
  <si>
    <t xml:space="preserve">       印花税</t>
  </si>
  <si>
    <t xml:space="preserve">       土地使用税</t>
  </si>
  <si>
    <t xml:space="preserve">       土地增值税</t>
  </si>
  <si>
    <t xml:space="preserve">       耕地占用税</t>
  </si>
  <si>
    <t xml:space="preserve">       契税</t>
  </si>
  <si>
    <t xml:space="preserve">       烟叶税</t>
  </si>
  <si>
    <t xml:space="preserve">       专项收入</t>
  </si>
  <si>
    <t xml:space="preserve">       行政性收费收入</t>
  </si>
  <si>
    <t xml:space="preserve">       罚没收入</t>
  </si>
  <si>
    <t xml:space="preserve">       国有资源（资产）有偿使用收入</t>
  </si>
  <si>
    <t xml:space="preserve">       捐赠收入</t>
  </si>
  <si>
    <t xml:space="preserve">       政府住房基金收入</t>
  </si>
  <si>
    <t xml:space="preserve">       其他收入</t>
  </si>
  <si>
    <t>（一）返还性收入</t>
  </si>
  <si>
    <t xml:space="preserve">     增值税和消费税税收返还收入 </t>
  </si>
  <si>
    <t xml:space="preserve">     所得税基数返还收入</t>
  </si>
  <si>
    <t xml:space="preserve">     增值税税收返还收入</t>
  </si>
  <si>
    <t xml:space="preserve">     消费税税收返还收入</t>
  </si>
  <si>
    <t>（二）一般性转移支付收入</t>
  </si>
  <si>
    <t>1100201</t>
  </si>
  <si>
    <t xml:space="preserve">     体制补助收入</t>
  </si>
  <si>
    <t>1100202</t>
  </si>
  <si>
    <t xml:space="preserve">     均衡性转移支付收入</t>
  </si>
  <si>
    <t>1100203</t>
  </si>
  <si>
    <t xml:space="preserve">     革命老区及民族边境地区转移支付补助收入</t>
  </si>
  <si>
    <t>1100228</t>
  </si>
  <si>
    <t xml:space="preserve">     革命老区转移支付收入</t>
  </si>
  <si>
    <t>1100229</t>
  </si>
  <si>
    <t xml:space="preserve">     民族地区转移支付收入</t>
  </si>
  <si>
    <t>1100230</t>
  </si>
  <si>
    <t xml:space="preserve">     边疆地区转移支付收入</t>
  </si>
  <si>
    <t>1100231</t>
  </si>
  <si>
    <t xml:space="preserve">     贫困地区转移支付收入</t>
  </si>
  <si>
    <t>1100227</t>
  </si>
  <si>
    <t xml:space="preserve">     固定数额补助</t>
  </si>
  <si>
    <t>1100207</t>
  </si>
  <si>
    <t xml:space="preserve">     县级基本财力保障机制奖补资金</t>
  </si>
  <si>
    <t>1100208</t>
  </si>
  <si>
    <t xml:space="preserve">     结算补助收入</t>
  </si>
  <si>
    <t>1100220</t>
  </si>
  <si>
    <t xml:space="preserve">     基层公检法司转移支付收入</t>
  </si>
  <si>
    <t>1100215</t>
  </si>
  <si>
    <t xml:space="preserve">     成品油价格和税费改革转移支付补助收入</t>
  </si>
  <si>
    <t>1100221</t>
  </si>
  <si>
    <t xml:space="preserve">     义务教育等转移支付收入</t>
  </si>
  <si>
    <t>1100222</t>
  </si>
  <si>
    <t xml:space="preserve">     基本养老保险和低保转移支付收入</t>
  </si>
  <si>
    <t>1100223</t>
  </si>
  <si>
    <t xml:space="preserve">     新型农村合作医疗等转移支付收入</t>
  </si>
  <si>
    <t>1100224</t>
  </si>
  <si>
    <t xml:space="preserve">     农村综合改革转移支付</t>
  </si>
  <si>
    <t>1100225</t>
  </si>
  <si>
    <t xml:space="preserve">     产粮(油)大县奖励资金收入</t>
  </si>
  <si>
    <t>1100226</t>
  </si>
  <si>
    <t xml:space="preserve">     重点生态功能区转移支付收入</t>
  </si>
  <si>
    <t>1100299</t>
  </si>
  <si>
    <t xml:space="preserve">     其他一般性转移支付收入</t>
  </si>
  <si>
    <t>（三）专项转移支付收入</t>
  </si>
  <si>
    <t>1100301</t>
  </si>
  <si>
    <t xml:space="preserve">      一般公共服务支出</t>
  </si>
  <si>
    <t>1100304</t>
  </si>
  <si>
    <t xml:space="preserve">      公共安全支出</t>
  </si>
  <si>
    <t>1100305</t>
  </si>
  <si>
    <t xml:space="preserve">      教育支出</t>
  </si>
  <si>
    <t>1100306</t>
  </si>
  <si>
    <t xml:space="preserve">      科学技术支出</t>
  </si>
  <si>
    <t>1100307</t>
  </si>
  <si>
    <t xml:space="preserve">      文化体育与传媒支出</t>
  </si>
  <si>
    <t>1100308</t>
  </si>
  <si>
    <t xml:space="preserve">      社会保障和就业支出</t>
  </si>
  <si>
    <t>1100310</t>
  </si>
  <si>
    <t xml:space="preserve">      医疗卫生与计划生育支出</t>
  </si>
  <si>
    <t>1100311</t>
  </si>
  <si>
    <t xml:space="preserve">      节能环保支出</t>
  </si>
  <si>
    <t>1100312</t>
  </si>
  <si>
    <t xml:space="preserve">      城乡社区支出</t>
  </si>
  <si>
    <t>1100313</t>
  </si>
  <si>
    <t xml:space="preserve">      农林水支出</t>
  </si>
  <si>
    <t>1100314</t>
  </si>
  <si>
    <t xml:space="preserve">      交通运输支出</t>
  </si>
  <si>
    <t>1100315</t>
  </si>
  <si>
    <t xml:space="preserve">      资源勘探电力信息等支出</t>
  </si>
  <si>
    <t>1100316</t>
  </si>
  <si>
    <t xml:space="preserve">      商业服务业等支出</t>
  </si>
  <si>
    <t>1100320</t>
  </si>
  <si>
    <t xml:space="preserve">      国土海洋气象等支出</t>
  </si>
  <si>
    <t>1100321</t>
  </si>
  <si>
    <t xml:space="preserve">      住房保障支出</t>
  </si>
  <si>
    <t>1100322</t>
  </si>
  <si>
    <t xml:space="preserve">      粮油物资支出</t>
  </si>
  <si>
    <t>1100399</t>
  </si>
  <si>
    <t xml:space="preserve">      其他支出</t>
  </si>
  <si>
    <t>二、地方政府债务转贷收入</t>
  </si>
  <si>
    <t>三、下级上解收入</t>
  </si>
  <si>
    <t>四、调入资金</t>
  </si>
  <si>
    <t>五、调入预算稳定调节基金</t>
  </si>
  <si>
    <t>六、上年结转收入</t>
  </si>
  <si>
    <t xml:space="preserve">   地方政府一般债务转贷收入</t>
  </si>
  <si>
    <t>表4</t>
  </si>
  <si>
    <t>彭水自治县2017年县级一般公共预算支出决算表</t>
  </si>
  <si>
    <t>科目代码</t>
  </si>
  <si>
    <t>科目名称</t>
  </si>
  <si>
    <t>2017年      年初预算</t>
  </si>
  <si>
    <t>中期调整预算</t>
  </si>
  <si>
    <t>调整预    算数</t>
  </si>
  <si>
    <t>自 然   增长%</t>
  </si>
  <si>
    <t>合计</t>
  </si>
  <si>
    <t>支出总计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</si>
  <si>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</si>
  <si>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</si>
  <si>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</si>
  <si>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</si>
  <si>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</si>
  <si>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</si>
  <si>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</si>
  <si>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</si>
  <si>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</si>
  <si>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</si>
  <si>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</si>
  <si>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</si>
  <si>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</si>
  <si>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</si>
  <si>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</si>
  <si>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</si>
  <si>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</si>
  <si>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</si>
  <si>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</si>
  <si>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</si>
  <si>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</si>
  <si>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</si>
  <si>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</si>
  <si>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</si>
  <si>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</si>
  <si>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</si>
  <si>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</si>
  <si>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</si>
  <si>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</si>
  <si>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</si>
  <si>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</si>
  <si>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</si>
  <si>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</si>
  <si>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</si>
  <si>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</si>
  <si>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预算改革业务</t>
  </si>
  <si>
    <t xml:space="preserve">      财政国库业务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</si>
  <si>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</si>
  <si>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</si>
  <si>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</si>
  <si>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</si>
  <si>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</si>
  <si>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</si>
  <si>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</si>
  <si>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</si>
  <si>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人力资源事务</t>
  </si>
  <si>
    <t xml:space="preserve">      军队转业干部安置</t>
  </si>
  <si>
    <t xml:space="preserve">      引进人才费用</t>
  </si>
  <si>
    <t xml:space="preserve">      公务员招考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</si>
  <si>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</si>
  <si>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</si>
  <si>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</si>
  <si>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</si>
  <si>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</si>
  <si>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</si>
  <si>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</si>
  <si>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质量技术监督与检验检疫事务</t>
  </si>
  <si>
    <t xml:space="preserve">    民族事务</t>
  </si>
  <si>
    <t xml:space="preserve">      其他民族事务支出</t>
  </si>
  <si>
    <t xml:space="preserve">    宗教事务</t>
  </si>
  <si>
    <t xml:space="preserve">      其他宗教事务支出</t>
  </si>
  <si>
    <t xml:space="preserve">    港澳台侨事务</t>
  </si>
  <si>
    <t xml:space="preserve">      华侨事务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</si>
  <si>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</si>
  <si>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</si>
  <si>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</si>
  <si>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</si>
  <si>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</si>
  <si>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</si>
  <si>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</si>
  <si>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</si>
  <si>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</si>
  <si>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</si>
  <si>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</si>
  <si>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</si>
  <si>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</si>
  <si>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</si>
  <si>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</si>
  <si>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</si>
  <si>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</si>
  <si>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</si>
  <si>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</si>
  <si>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其他一般公共服务支出(款)</t>
  </si>
  <si>
    <t xml:space="preserve">      其他一般公共服务支出(项)</t>
  </si>
  <si>
    <t xml:space="preserve">  国防支出</t>
  </si>
  <si>
    <t xml:space="preserve">    国防动员</t>
  </si>
  <si>
    <t xml:space="preserve">      兵役征集</t>
  </si>
  <si>
    <t xml:space="preserve">      国防教育</t>
  </si>
  <si>
    <t xml:space="preserve">      民兵</t>
  </si>
  <si>
    <t xml:space="preserve">      其他国防动员支出</t>
  </si>
  <si>
    <t xml:space="preserve">    其他国防支出（款）</t>
  </si>
  <si>
    <t xml:space="preserve">      其他国防支出(项)</t>
  </si>
  <si>
    <t xml:space="preserve">  公共安全支出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</si>
  <si>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</si>
  <si>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</si>
  <si>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</si>
  <si>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</si>
  <si>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</si>
  <si>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</si>
  <si>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</si>
  <si>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防范和处理邪教犯罪</t>
  </si>
  <si>
    <t xml:space="preserve">      禁毒管理</t>
  </si>
  <si>
    <t xml:space="preserve">      道路交通管理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</si>
  <si>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</si>
  <si>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</si>
  <si>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</si>
  <si>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</si>
  <si>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</si>
  <si>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</si>
  <si>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</si>
  <si>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</si>
  <si>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</si>
  <si>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</si>
  <si>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</si>
  <si>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</si>
  <si>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</si>
  <si>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</si>
  <si>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</si>
  <si>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</si>
  <si>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</si>
  <si>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</si>
  <si>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</si>
  <si>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法律援助</t>
  </si>
  <si>
    <t xml:space="preserve">      社区矫正</t>
  </si>
  <si>
    <t xml:space="preserve">      其他司法支出</t>
  </si>
  <si>
    <t xml:space="preserve">    国家保密</t>
  </si>
  <si>
    <t xml:space="preserve">    其他公共安全支出（款）</t>
  </si>
  <si>
    <t xml:space="preserve">      其他公共安全支出(项)</t>
  </si>
  <si>
    <t xml:space="preserve">      其他消防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</si>
  <si>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</si>
  <si>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</si>
  <si>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</si>
  <si>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</si>
  <si>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学前教育</t>
  </si>
  <si>
    <t xml:space="preserve">      小学教育</t>
  </si>
  <si>
    <t xml:space="preserve">      初中教育</t>
  </si>
  <si>
    <t xml:space="preserve">    高中教育</t>
  </si>
  <si>
    <t xml:space="preserve">      高等教育</t>
  </si>
  <si>
    <t xml:space="preserve">      其他普通教育支出</t>
  </si>
  <si>
    <t xml:space="preserve">    职业教育</t>
  </si>
  <si>
    <t xml:space="preserve">      职业高中教育</t>
  </si>
  <si>
    <t xml:space="preserve">      其他职业教育支出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</si>
  <si>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</si>
  <si>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</si>
  <si>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</si>
  <si>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</si>
  <si>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</si>
  <si>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</si>
  <si>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</si>
  <si>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</si>
  <si>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</si>
  <si>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</si>
  <si>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</si>
  <si>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</si>
  <si>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教育费附加安排的支出</t>
  </si>
  <si>
    <t xml:space="preserve">      农村中小学教学设施</t>
  </si>
  <si>
    <t xml:space="preserve">      中等职业学校教学设施</t>
  </si>
  <si>
    <t xml:space="preserve">      其他教育费附加安排的支出</t>
  </si>
  <si>
    <t xml:space="preserve">    其他教育支出（款）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</si>
  <si>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</si>
  <si>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</si>
  <si>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</si>
  <si>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</si>
  <si>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</si>
  <si>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机构运行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</si>
  <si>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</si>
  <si>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</si>
  <si>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</si>
  <si>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</si>
  <si>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科学技术普及</t>
  </si>
  <si>
    <t xml:space="preserve">      科普活动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</si>
  <si>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</si>
  <si>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</si>
  <si>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</si>
  <si>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</si>
  <si>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文化体育与传媒支出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</si>
  <si>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</si>
  <si>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</si>
  <si>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</si>
  <si>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</si>
  <si>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</si>
  <si>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</si>
  <si>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</si>
  <si>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</si>
  <si>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</si>
  <si>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</si>
  <si>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其他文物支出</t>
  </si>
  <si>
    <t xml:space="preserve">    体育</t>
  </si>
  <si>
    <t xml:space="preserve">      体育场馆</t>
  </si>
  <si>
    <t xml:space="preserve">      群众体育</t>
  </si>
  <si>
    <t xml:space="preserve">      体育交流与合作</t>
  </si>
  <si>
    <t xml:space="preserve">    新闻出版广播影视</t>
  </si>
  <si>
    <t xml:space="preserve">      广播</t>
  </si>
  <si>
    <t xml:space="preserve">      电视</t>
  </si>
  <si>
    <t xml:space="preserve">      新闻通讯</t>
  </si>
  <si>
    <t xml:space="preserve">      出版发行</t>
  </si>
  <si>
    <t xml:space="preserve">      其他新闻出版广播影视支出</t>
  </si>
  <si>
    <t xml:space="preserve">    其他文化体育与传媒支出(款)</t>
  </si>
  <si>
    <t xml:space="preserve">      宣传文化发展专项支出</t>
  </si>
  <si>
    <t xml:space="preserve">      其他文化体育与传媒支出(项)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</si>
  <si>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</si>
  <si>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</si>
  <si>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</si>
  <si>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</si>
  <si>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</si>
  <si>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</si>
  <si>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</si>
  <si>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</si>
  <si>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</si>
  <si>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</si>
  <si>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</si>
  <si>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</si>
  <si>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</si>
  <si>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</si>
  <si>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</si>
  <si>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</si>
  <si>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</si>
  <si>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</si>
  <si>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</si>
  <si>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</si>
  <si>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</si>
  <si>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</si>
  <si>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</si>
  <si>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</si>
  <si>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</si>
  <si>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企业改革补助</t>
  </si>
  <si>
    <t xml:space="preserve">      其他企业改革发展补助</t>
  </si>
  <si>
    <t xml:space="preserve">    就业补助</t>
  </si>
  <si>
    <t xml:space="preserve">      职业培训补贴</t>
  </si>
  <si>
    <t xml:space="preserve">      社会保险补贴</t>
  </si>
  <si>
    <t xml:space="preserve">      公益性岗位补贴</t>
  </si>
  <si>
    <t xml:space="preserve">      特定就业政策支出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</si>
  <si>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</si>
  <si>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</si>
  <si>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</si>
  <si>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</si>
  <si>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</si>
  <si>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</si>
  <si>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</si>
  <si>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</si>
  <si>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</si>
  <si>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</si>
  <si>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</si>
  <si>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</si>
  <si>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</si>
  <si>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</si>
  <si>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</si>
  <si>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</si>
  <si>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</si>
  <si>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</si>
  <si>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</si>
  <si>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</si>
  <si>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</si>
  <si>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</si>
  <si>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</si>
  <si>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</si>
  <si>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</si>
  <si>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</si>
  <si>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</si>
  <si>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</si>
  <si>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</si>
  <si>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</si>
  <si>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</si>
  <si>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</si>
  <si>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</si>
  <si>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</si>
  <si>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</si>
  <si>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</si>
  <si>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</si>
  <si>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</si>
  <si>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</si>
  <si>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</si>
  <si>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</si>
  <si>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</si>
  <si>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</si>
  <si>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  其他社会保障和就业支出(款)</t>
  </si>
  <si>
    <t xml:space="preserve">      其他社会保障和就业支出（项）</t>
  </si>
  <si>
    <t xml:space="preserve">  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</si>
  <si>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</si>
  <si>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</si>
  <si>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</si>
  <si>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</si>
  <si>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</si>
  <si>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</si>
  <si>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</si>
  <si>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</si>
  <si>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</si>
  <si>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</si>
  <si>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</si>
  <si>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</si>
  <si>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</si>
  <si>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</si>
  <si>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</si>
  <si>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</si>
  <si>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</si>
  <si>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</si>
  <si>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</si>
  <si>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</si>
  <si>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</si>
  <si>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</si>
  <si>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</si>
  <si>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</si>
  <si>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</si>
  <si>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</si>
  <si>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</si>
  <si>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  其他医疗保障支出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</si>
  <si>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</si>
  <si>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</si>
  <si>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</si>
  <si>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</si>
  <si>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其他人口与计划生育事务支出</t>
  </si>
  <si>
    <t xml:space="preserve">    食品和药品监督管理事务</t>
  </si>
  <si>
    <t xml:space="preserve">      其他食品和药品监督管理事务支出</t>
  </si>
  <si>
    <t xml:space="preserve">    行政事业单位医疗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</si>
  <si>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</si>
  <si>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</si>
  <si>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</si>
  <si>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</si>
  <si>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医疗救助</t>
  </si>
  <si>
    <t xml:space="preserve">      其他医疗救助支出</t>
  </si>
  <si>
    <t xml:space="preserve">    优抚对象医疗</t>
  </si>
  <si>
    <t xml:space="preserve">    其他医疗卫生与计划生育支出</t>
  </si>
  <si>
    <t xml:space="preserve">      其他医疗卫生与计划生育支出</t>
  </si>
  <si>
    <t xml:space="preserve">  节能环保支出</t>
  </si>
  <si>
    <t xml:space="preserve">    环境保护管理事务</t>
  </si>
  <si>
    <t xml:space="preserve">      环境保护宣传</t>
  </si>
  <si>
    <t xml:space="preserve">      其他环境保护管理事务支出</t>
  </si>
  <si>
    <t xml:space="preserve">    环境监测与监察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</si>
  <si>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</si>
  <si>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</si>
  <si>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</si>
  <si>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</si>
  <si>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</si>
  <si>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</si>
  <si>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</si>
  <si>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</si>
  <si>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</si>
  <si>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</si>
  <si>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农村环境保护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</si>
  <si>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</si>
  <si>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</si>
  <si>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</si>
  <si>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</si>
  <si>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</si>
  <si>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</si>
  <si>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</si>
  <si>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</si>
  <si>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</si>
  <si>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</si>
  <si>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</si>
  <si>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</si>
  <si>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其他风沙荒漠治理支出</t>
  </si>
  <si>
    <t xml:space="preserve">    能源节约利用（款）</t>
  </si>
  <si>
    <t xml:space="preserve">      能源节能利用（项）</t>
  </si>
  <si>
    <t xml:space="preserve">    污染减排</t>
  </si>
  <si>
    <t xml:space="preserve">       减排专项支出</t>
  </si>
  <si>
    <t xml:space="preserve">    能源管理事务</t>
  </si>
  <si>
    <t xml:space="preserve">      能源行业管理</t>
  </si>
  <si>
    <t xml:space="preserve">      其他能源管理事务支出</t>
  </si>
  <si>
    <t xml:space="preserve">    其他节能环保支出（款）</t>
  </si>
  <si>
    <t xml:space="preserve">      其他节能环保支出（项）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</si>
  <si>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</si>
  <si>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</si>
  <si>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</si>
  <si>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</si>
  <si>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市政公用行业市场监管</t>
  </si>
  <si>
    <t xml:space="preserve">      其他城乡社区管理事务支出</t>
  </si>
  <si>
    <t xml:space="preserve">    城乡社区规划与管理（款）</t>
  </si>
  <si>
    <t xml:space="preserve">      城乡社区规划与管理（项）</t>
  </si>
  <si>
    <t xml:space="preserve">    城乡社区公共设施</t>
  </si>
  <si>
    <t xml:space="preserve">      其他城乡社区公共设施支出</t>
  </si>
  <si>
    <t xml:space="preserve">    城乡社区环境卫生（款）</t>
  </si>
  <si>
    <t xml:space="preserve">      城乡社区环境卫生（项）</t>
  </si>
  <si>
    <t xml:space="preserve">    建设市场管理与监督（款）</t>
  </si>
  <si>
    <t xml:space="preserve">      建设市场管理与监督（项）</t>
  </si>
  <si>
    <t xml:space="preserve">    其他城乡社区支出（款）</t>
  </si>
  <si>
    <t xml:space="preserve">      其他城乡社区支出（项）</t>
  </si>
  <si>
    <t xml:space="preserve">  农林水支出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</si>
  <si>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</si>
  <si>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</si>
  <si>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</si>
  <si>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</si>
  <si>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</si>
  <si>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</si>
  <si>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</si>
  <si>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防灾救灾</t>
  </si>
  <si>
    <t xml:space="preserve">      农业生产支持补贴</t>
  </si>
  <si>
    <t xml:space="preserve">      农业组织化与产业化经营</t>
  </si>
  <si>
    <t xml:space="preserve">      农产品加工与促销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</si>
  <si>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</si>
  <si>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</si>
  <si>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</si>
  <si>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</si>
  <si>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</si>
  <si>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</si>
  <si>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</si>
  <si>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</si>
  <si>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</si>
  <si>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</si>
  <si>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</si>
  <si>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</si>
  <si>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林业自然保护区</t>
  </si>
  <si>
    <t xml:space="preserve">      林业执法与监督</t>
  </si>
  <si>
    <t xml:space="preserve">      林业产业化</t>
  </si>
  <si>
    <t xml:space="preserve">      林业贷款贴息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</si>
  <si>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</si>
  <si>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</si>
  <si>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</si>
  <si>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</si>
  <si>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</si>
  <si>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</si>
  <si>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</si>
  <si>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</si>
  <si>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</si>
  <si>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</si>
  <si>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</si>
  <si>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</si>
  <si>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水利技术推广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</si>
  <si>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</si>
  <si>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</si>
  <si>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</si>
  <si>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水资源费安排的支出</t>
  </si>
  <si>
    <t xml:space="preserve">      水利建设移民支出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</si>
  <si>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</si>
  <si>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</si>
  <si>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</si>
  <si>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</si>
  <si>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</si>
  <si>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</si>
  <si>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</si>
  <si>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</si>
  <si>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</si>
  <si>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农业综合开发</t>
  </si>
  <si>
    <t xml:space="preserve">      土地治理</t>
  </si>
  <si>
    <t xml:space="preserve">      产业化经营</t>
  </si>
  <si>
    <t xml:space="preserve">      其他农业综合开发支出</t>
  </si>
  <si>
    <t xml:space="preserve">    农村综合改革</t>
  </si>
  <si>
    <t xml:space="preserve">      对村级一事一议补助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</si>
  <si>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</si>
  <si>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</si>
  <si>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</si>
  <si>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</si>
  <si>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</si>
  <si>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</si>
  <si>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</si>
  <si>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</si>
  <si>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其他普惠金融发展支持</t>
  </si>
  <si>
    <t xml:space="preserve">    其他农林水事务支出（款）</t>
  </si>
  <si>
    <t xml:space="preserve">      其他农林水事务支出（项）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</si>
  <si>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</si>
  <si>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</si>
  <si>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</si>
  <si>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</si>
  <si>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公路路政管理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</si>
  <si>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</si>
  <si>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</si>
  <si>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</si>
  <si>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公路客货运站(场)建设</t>
  </si>
  <si>
    <t xml:space="preserve">      航务管理</t>
  </si>
  <si>
    <t xml:space="preserve">      救助打捞</t>
  </si>
  <si>
    <t xml:space="preserve">      水路运输管理支出</t>
  </si>
  <si>
    <t xml:space="preserve">      其他公路水路运输支出</t>
  </si>
  <si>
    <t xml:space="preserve">    成品油价格改革对交通运输的补贴</t>
  </si>
  <si>
    <t xml:space="preserve">      对城市公交的补贴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</si>
  <si>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</si>
  <si>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</si>
  <si>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</si>
  <si>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</si>
  <si>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其他交通运输支出（款）</t>
  </si>
  <si>
    <t xml:space="preserve">      公共交通运营补助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</si>
  <si>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</si>
  <si>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</si>
  <si>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</si>
  <si>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其他资源勘探业支出</t>
  </si>
  <si>
    <t xml:space="preserve">    工业和信息产业监管</t>
  </si>
  <si>
    <t xml:space="preserve">      行业监管</t>
  </si>
  <si>
    <t xml:space="preserve">      其他工业和信息产业监管支出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</si>
  <si>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</si>
  <si>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</si>
  <si>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</si>
  <si>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</si>
  <si>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</si>
  <si>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</si>
  <si>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</si>
  <si>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</si>
  <si>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</si>
  <si>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</si>
  <si>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</si>
  <si>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其他资源勘探信息等支出(项)</t>
  </si>
  <si>
    <t xml:space="preserve">  商业服务业等支出</t>
  </si>
  <si>
    <t xml:space="preserve">    商业流通事务</t>
  </si>
  <si>
    <t xml:space="preserve">      食品流通安全补贴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</si>
  <si>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</si>
  <si>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</si>
  <si>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</si>
  <si>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</si>
  <si>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旅游行业业务管理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</si>
  <si>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</si>
  <si>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</si>
  <si>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</si>
  <si>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其他商业服务业等支出(款)</t>
  </si>
  <si>
    <t xml:space="preserve">      其他商业服务业等支出(项)</t>
  </si>
  <si>
    <t xml:space="preserve">  金融支出</t>
  </si>
  <si>
    <t xml:space="preserve">    金融部门监管支出</t>
  </si>
  <si>
    <t xml:space="preserve">      金融部门其他监管支出</t>
  </si>
  <si>
    <t xml:space="preserve">    金融发展支出</t>
  </si>
  <si>
    <t xml:space="preserve">      其他金融发展支出</t>
  </si>
  <si>
    <t xml:space="preserve">    其他金融支出（款）</t>
  </si>
  <si>
    <t xml:space="preserve">      其他金融支出(项)</t>
  </si>
  <si>
    <t xml:space="preserve">  国土海洋气象等支出</t>
  </si>
  <si>
    <t xml:space="preserve">    国土资源事务</t>
  </si>
  <si>
    <t xml:space="preserve">      国土整治</t>
  </si>
  <si>
    <t xml:space="preserve">      地质灾害防治</t>
  </si>
  <si>
    <t xml:space="preserve">      其他国土资源事务支出</t>
  </si>
  <si>
    <t xml:space="preserve">    气象事务</t>
  </si>
  <si>
    <t xml:space="preserve">      气象事业机构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</si>
  <si>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</si>
  <si>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</si>
  <si>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</si>
  <si>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</si>
  <si>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</si>
  <si>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</si>
  <si>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</si>
  <si>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</si>
  <si>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</si>
  <si>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</si>
  <si>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</si>
  <si>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</si>
  <si>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</si>
  <si>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粮油事务</t>
  </si>
  <si>
    <t xml:space="preserve">      粮食财务挂账利息补贴</t>
  </si>
  <si>
    <t xml:space="preserve">      粮食风险基金</t>
  </si>
  <si>
    <t xml:space="preserve">      其他粮油事务支出</t>
  </si>
  <si>
    <t xml:space="preserve">    粮油储备</t>
  </si>
  <si>
    <t xml:space="preserve">      最低收购价政策支出</t>
  </si>
  <si>
    <t>预备费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</si>
  <si>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</si>
  <si>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</si>
  <si>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</si>
  <si>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地方政府向国际组织借款付息支出</t>
  </si>
  <si>
    <t xml:space="preserve">      地方政府其他一般债务付息支出</t>
  </si>
  <si>
    <t>其他支出</t>
  </si>
  <si>
    <t xml:space="preserve">  上解上级支出</t>
  </si>
  <si>
    <t xml:space="preserve">    专项上解支出</t>
  </si>
  <si>
    <t>安排预算稳定调节基金</t>
  </si>
  <si>
    <t xml:space="preserve">  补助下级支出</t>
  </si>
  <si>
    <t xml:space="preserve">  结转下年支出</t>
  </si>
  <si>
    <t>债务支出</t>
  </si>
  <si>
    <t>债务还本支出</t>
  </si>
  <si>
    <t xml:space="preserve">    地方政府债务还本支出</t>
  </si>
  <si>
    <t xml:space="preserve">      一般债务还本支出</t>
  </si>
  <si>
    <t>表5</t>
  </si>
  <si>
    <t>彭水自治县2017年转移支付补助支出分乡镇明细表</t>
  </si>
  <si>
    <t>乡镇   名称</t>
  </si>
  <si>
    <t>一般性转移支付</t>
  </si>
  <si>
    <t>专项转移支付支出</t>
  </si>
  <si>
    <t>体制补   助支出</t>
  </si>
  <si>
    <t>均衡性转移支付支出</t>
  </si>
  <si>
    <t>革命老区转移支付支出</t>
  </si>
  <si>
    <t>贫困地区转移支付支出</t>
  </si>
  <si>
    <t>固定数额补助支出</t>
  </si>
  <si>
    <t>县级基本财力保障机制奖补资金支出</t>
  </si>
  <si>
    <t>结算补助支出</t>
  </si>
  <si>
    <t>农村综合改革转移支付</t>
  </si>
  <si>
    <t>重点生态功能区转移支付支出</t>
  </si>
  <si>
    <t>其他一般转移支付收入</t>
  </si>
  <si>
    <t>保家镇</t>
  </si>
  <si>
    <t>郁山镇</t>
  </si>
  <si>
    <t>高谷镇</t>
  </si>
  <si>
    <t>桑柘镇</t>
  </si>
  <si>
    <t>鹿角镇</t>
  </si>
  <si>
    <t>黄家镇</t>
  </si>
  <si>
    <t>普子镇</t>
  </si>
  <si>
    <t>龙射镇</t>
  </si>
  <si>
    <t>连湖镇</t>
  </si>
  <si>
    <t>万足镇</t>
  </si>
  <si>
    <t>平安镇</t>
  </si>
  <si>
    <t>长生镇</t>
  </si>
  <si>
    <t>新田镇</t>
  </si>
  <si>
    <t>鞍子镇</t>
  </si>
  <si>
    <t>岩东乡</t>
  </si>
  <si>
    <t>鹿鸣乡</t>
  </si>
  <si>
    <t>棣棠乡</t>
  </si>
  <si>
    <t>太原镇</t>
  </si>
  <si>
    <t>三义乡</t>
  </si>
  <si>
    <t>联合乡</t>
  </si>
  <si>
    <t>石柳乡</t>
  </si>
  <si>
    <t>龙溪镇</t>
  </si>
  <si>
    <t>走马乡</t>
  </si>
  <si>
    <t>芦塘乡</t>
  </si>
  <si>
    <t>乔梓乡</t>
  </si>
  <si>
    <t>梅子垭镇</t>
  </si>
  <si>
    <t>诸佛乡</t>
  </si>
  <si>
    <t>大同镇</t>
  </si>
  <si>
    <t>桐楼乡</t>
  </si>
  <si>
    <t>善感乡</t>
  </si>
  <si>
    <t>双龙乡</t>
  </si>
  <si>
    <t>石盘乡</t>
  </si>
  <si>
    <t>大垭乡</t>
  </si>
  <si>
    <t>润溪乡</t>
  </si>
  <si>
    <t>朗溪乡</t>
  </si>
  <si>
    <t>龙塘乡</t>
  </si>
  <si>
    <t>表6</t>
  </si>
  <si>
    <t>彭水自治县2017年转移支付补助支出项目明细表</t>
  </si>
  <si>
    <t>单位：万元</t>
  </si>
  <si>
    <t>补助乡镇合计</t>
  </si>
  <si>
    <t>一、一般性转移支付</t>
  </si>
  <si>
    <t>1.体制补助</t>
  </si>
  <si>
    <t>2.均衡财力和基本财力保障转移支付</t>
  </si>
  <si>
    <t>3.功能引导和差异化扶持转移支付</t>
  </si>
  <si>
    <t>4.村级运转保障转移支付</t>
  </si>
  <si>
    <t>5.激励性转移支付</t>
  </si>
  <si>
    <t>6.城镇管理及社会事务转移支付</t>
  </si>
  <si>
    <t>7.农业农村发展和脱贫攻坚转移支付</t>
  </si>
  <si>
    <t>二、专项转移支付</t>
  </si>
  <si>
    <t>1.离任村干部补助资金</t>
  </si>
  <si>
    <t>2.老党员生活补助资金</t>
  </si>
  <si>
    <t>3.农村交通劝导员补助资金</t>
  </si>
  <si>
    <t>4.网格员补助和“红袖标”义务巡逻队补助资金</t>
  </si>
  <si>
    <t>5.乡镇敬老院运行管理资金</t>
  </si>
  <si>
    <t>6.城镇建设管理资金</t>
  </si>
  <si>
    <t>7.优抚对象补助资金</t>
  </si>
  <si>
    <t>8.食品药品监管协管员经费市级补助资金</t>
  </si>
  <si>
    <t>9.深度贫困乡（镇）文化脱贫攻坚资金</t>
  </si>
  <si>
    <t>10.救灾应急补助中央基建投资资金</t>
  </si>
  <si>
    <t>11.市级环保脱贫攻坚资金</t>
  </si>
  <si>
    <t>12.市级城建资金（特色小镇建设）</t>
  </si>
  <si>
    <t>13.脱贫攻坚基础设施建设及产业发展资金</t>
  </si>
  <si>
    <t>14.深度贫困乡镇国土规划及村土地利用规划编制补助资金</t>
  </si>
  <si>
    <t>表7</t>
  </si>
  <si>
    <t>彭水自治县2017年乡镇级一般公共预算收支决算总表</t>
  </si>
  <si>
    <t>表8</t>
  </si>
  <si>
    <t>彭水自治县2017年政府性基金预算收支决算总表</t>
  </si>
  <si>
    <t>科目编码</t>
  </si>
  <si>
    <t>项目名称</t>
  </si>
  <si>
    <t>中期调    整预算</t>
  </si>
  <si>
    <t>调整预 算数</t>
  </si>
  <si>
    <t>完 成    预算%</t>
  </si>
  <si>
    <t>为预算%</t>
  </si>
  <si>
    <t>一、农网还贷资金收入</t>
  </si>
  <si>
    <t>一、教育支出</t>
  </si>
  <si>
    <t>二、海南省高等级公路车辆通行附加费收入</t>
  </si>
  <si>
    <t>二、科学技术支出</t>
  </si>
  <si>
    <t>三、港口建设费收入</t>
  </si>
  <si>
    <t>三、文化体育与传媒支出</t>
  </si>
  <si>
    <t>四、散装水泥专项资金收入</t>
  </si>
  <si>
    <t>四、社会保障和就业支出</t>
  </si>
  <si>
    <t>五、新型墙体材料专项基金收入</t>
  </si>
  <si>
    <t>五、节能环保支出</t>
  </si>
  <si>
    <t>六、新菜地开发建设基金收入</t>
  </si>
  <si>
    <t>六、城乡社区支出</t>
  </si>
  <si>
    <t>七、新增建设用地土地有偿使用费收入</t>
  </si>
  <si>
    <t>七、农林水支出</t>
  </si>
  <si>
    <t>八、南水北调工程建设基金收入</t>
  </si>
  <si>
    <t>八、交通运输支出</t>
  </si>
  <si>
    <t>九、城市公用事业附加收入</t>
  </si>
  <si>
    <t>九、资源勘探信息等支出</t>
  </si>
  <si>
    <t>十、国有土地收益基金收入</t>
  </si>
  <si>
    <t>十、商业服务业等支出</t>
  </si>
  <si>
    <t>十一、农业土地开发资金收入</t>
  </si>
  <si>
    <t>十一、金融支出</t>
  </si>
  <si>
    <t>十二、国有土地使用权出让收入</t>
  </si>
  <si>
    <t>十二、其他支出</t>
  </si>
  <si>
    <t>十三、大中型水库库区基金收入</t>
  </si>
  <si>
    <t>十三、债务付息支出</t>
  </si>
  <si>
    <t>十四、彩票公益金收入</t>
  </si>
  <si>
    <t>十五、城市基础设施配套费收入</t>
  </si>
  <si>
    <t>十六、小型水库移民扶助基金收入</t>
  </si>
  <si>
    <t>十七、国家重大水利工程建设基金收入</t>
  </si>
  <si>
    <t>十八、车辆通行费</t>
  </si>
  <si>
    <t>十九、污水处理费收入</t>
  </si>
  <si>
    <t>二十、彩票发行机构和彩票销售机构的业务费用</t>
  </si>
  <si>
    <t>二十一、其他政府性基金收入</t>
  </si>
  <si>
    <t>二、调出资金</t>
  </si>
  <si>
    <t>三、结转下年支出</t>
  </si>
  <si>
    <t>二、调入资金</t>
  </si>
  <si>
    <t>三、上年结转收入</t>
  </si>
  <si>
    <r>
      <rPr>
        <b/>
        <sz val="9"/>
        <rFont val="宋体"/>
        <charset val="134"/>
      </rPr>
      <t xml:space="preserve">  </t>
    </r>
    <r>
      <rPr>
        <sz val="9"/>
        <rFont val="宋体"/>
        <charset val="134"/>
      </rPr>
      <t>地方政府专项债券转贷收入</t>
    </r>
  </si>
  <si>
    <t xml:space="preserve"> 债务还本支出</t>
  </si>
  <si>
    <t>表9</t>
  </si>
  <si>
    <t>彭水自治县2017年县级政府性基金预算收支决算总表</t>
  </si>
  <si>
    <t>2016年   决  算   同口径</t>
  </si>
  <si>
    <t>四、调出资金</t>
  </si>
  <si>
    <r>
      <rPr>
        <b/>
        <sz val="10"/>
        <rFont val="宋体"/>
        <charset val="134"/>
      </rPr>
      <t xml:space="preserve">  </t>
    </r>
    <r>
      <rPr>
        <sz val="10"/>
        <rFont val="宋体"/>
        <charset val="134"/>
      </rPr>
      <t>地方政府专项债券转贷收入</t>
    </r>
  </si>
  <si>
    <t>表10</t>
  </si>
  <si>
    <t>彭水自治县2017年县级政府性基金预算收入决算表</t>
  </si>
  <si>
    <t>2016年 决  算</t>
  </si>
  <si>
    <t>2017年 预  算</t>
  </si>
  <si>
    <t>调整预   算数</t>
  </si>
  <si>
    <t>其中：</t>
  </si>
  <si>
    <t xml:space="preserve">   地方政府专项债务转贷收入</t>
  </si>
  <si>
    <t>表11</t>
  </si>
  <si>
    <t>彭水自治县2017年县级政府性基金预算支出决算表</t>
  </si>
  <si>
    <t>2016年 决  算    同口径</t>
  </si>
  <si>
    <t>完 成  预算%</t>
  </si>
  <si>
    <t>自 然  增长%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</si>
  <si>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</si>
  <si>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</si>
  <si>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</si>
  <si>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</si>
  <si>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</si>
  <si>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</si>
  <si>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</si>
  <si>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</si>
  <si>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</si>
  <si>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</si>
  <si>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</si>
  <si>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</si>
  <si>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</si>
  <si>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棚户区改造支出</t>
  </si>
  <si>
    <t xml:space="preserve">      公共租赁住房支出</t>
  </si>
  <si>
    <t xml:space="preserve">      其他国有土地使用权出让收入安排的支出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</si>
  <si>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</si>
  <si>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</si>
  <si>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</si>
  <si>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新增建设用地土地有偿使用费及对应专项债务收入安排的支出</t>
  </si>
  <si>
    <t xml:space="preserve">      基本农田建设和保护支出</t>
  </si>
  <si>
    <t xml:space="preserve">    污水处理费及对应专项债务收入安排的支出</t>
  </si>
  <si>
    <t xml:space="preserve">      污水处理设施建设和运营</t>
  </si>
  <si>
    <t xml:space="preserve">      其他污水处理费安排的支出</t>
  </si>
  <si>
    <t xml:space="preserve">    大中型水库库区基金及对应专项债务收入安排的支出</t>
  </si>
  <si>
    <t xml:space="preserve">    三峡水库库区基金支出</t>
  </si>
  <si>
    <t xml:space="preserve">      其他三峡水库库区基金支出</t>
  </si>
  <si>
    <t xml:space="preserve">    旅游发展基金支出</t>
  </si>
  <si>
    <t xml:space="preserve">      地方旅游开发项目补助</t>
  </si>
  <si>
    <t xml:space="preserve">  其他支出</t>
  </si>
  <si>
    <t xml:space="preserve">    彩票发行销售机构业务费安排的支出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</si>
  <si>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</si>
  <si>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</si>
  <si>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</si>
  <si>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</si>
  <si>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</si>
  <si>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</si>
  <si>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</si>
  <si>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</si>
  <si>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</si>
  <si>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债务付息支出</t>
  </si>
  <si>
    <t xml:space="preserve">    地方政府专项债务付息支出</t>
  </si>
  <si>
    <t xml:space="preserve">      国有土地使用权出让金债务付息支出</t>
  </si>
  <si>
    <t xml:space="preserve">      其他政府性基金债务付息支出</t>
  </si>
  <si>
    <t>三、调出资金</t>
  </si>
  <si>
    <t>四、结转下年支出</t>
  </si>
  <si>
    <t>表12</t>
  </si>
  <si>
    <t>彭水自治县2017年乡镇级政府性基金预算收决算总表</t>
  </si>
  <si>
    <t>表13</t>
  </si>
  <si>
    <t>彭水自治县2017年国有资本经营预算收支决算总表</t>
  </si>
  <si>
    <t>收入项目名称</t>
  </si>
  <si>
    <t>支出项目名称</t>
  </si>
  <si>
    <t>支出合计</t>
  </si>
  <si>
    <t>一、本级收入合计</t>
  </si>
  <si>
    <t>一、本级支出合计</t>
  </si>
  <si>
    <t>利润收入</t>
  </si>
  <si>
    <t xml:space="preserve"> 城乡社区支出</t>
  </si>
  <si>
    <t xml:space="preserve">  建筑施工企业利润收入</t>
  </si>
  <si>
    <t xml:space="preserve">    国有资本经营预算支出</t>
  </si>
  <si>
    <t xml:space="preserve">  农林牧渔企业利润收入</t>
  </si>
  <si>
    <t xml:space="preserve">      其他国有资本经营预算支出</t>
  </si>
  <si>
    <t xml:space="preserve">  其他国有资本经营预算企业利润收入</t>
  </si>
  <si>
    <t xml:space="preserve"> 交通运输支出</t>
  </si>
  <si>
    <t>股利、股息收入</t>
  </si>
  <si>
    <t>产权转让收入</t>
  </si>
  <si>
    <t>清算收入</t>
  </si>
  <si>
    <t xml:space="preserve"> 其他支出</t>
  </si>
  <si>
    <t>其他国有资本经营预算收入</t>
  </si>
  <si>
    <t xml:space="preserve"> 国有资本经营预算支出</t>
  </si>
  <si>
    <t xml:space="preserve">    解决历史遗留问题及改革成本支出</t>
  </si>
  <si>
    <t xml:space="preserve">      “三供一业”移交补助支出</t>
  </si>
  <si>
    <t xml:space="preserve">    国有企业资本金注入</t>
  </si>
  <si>
    <t xml:space="preserve">      其他国有企业资本金注入</t>
  </si>
  <si>
    <t xml:space="preserve">    其他国有资本经营预算支出</t>
  </si>
  <si>
    <t>二、转移性收入</t>
  </si>
  <si>
    <t>（一）上级补助收入</t>
  </si>
  <si>
    <t>转移性支出</t>
  </si>
  <si>
    <t>一、调出资金</t>
  </si>
  <si>
    <t>二、结转下年支出</t>
  </si>
  <si>
    <t>表14</t>
  </si>
  <si>
    <t>彭水自治县2017年县级部门收入支出决算总表</t>
  </si>
  <si>
    <t>金额单位：万元</t>
  </si>
  <si>
    <t>收入</t>
  </si>
  <si>
    <t/>
  </si>
  <si>
    <t>支出</t>
  </si>
  <si>
    <t>项目</t>
  </si>
  <si>
    <t>年初预算数</t>
  </si>
  <si>
    <t>项目(按功能分类)</t>
  </si>
  <si>
    <t>项目(按支出性质和经济分类)</t>
  </si>
  <si>
    <t>一、财政拨款收入</t>
  </si>
  <si>
    <t>一、基本支出</t>
  </si>
  <si>
    <t>　　其中：政府性基金预算财政拨款</t>
  </si>
  <si>
    <t xml:space="preserve">    人员经费</t>
  </si>
  <si>
    <t>二、上级补助收入</t>
  </si>
  <si>
    <t xml:space="preserve">    日常公用经费</t>
  </si>
  <si>
    <t>三、事业收入</t>
  </si>
  <si>
    <t>二、项目支出</t>
  </si>
  <si>
    <t>四、经营收入</t>
  </si>
  <si>
    <t xml:space="preserve">    基本建设类项目</t>
  </si>
  <si>
    <t>五、附属单位上缴收入</t>
  </si>
  <si>
    <t xml:space="preserve">    行政事业类项目</t>
  </si>
  <si>
    <t>六、其他收入</t>
  </si>
  <si>
    <t>三、上缴上级支出</t>
  </si>
  <si>
    <t>四、经营支出</t>
  </si>
  <si>
    <t>九、医疗卫生与计划生育支出</t>
  </si>
  <si>
    <t>五、对附属单位补助支出</t>
  </si>
  <si>
    <t>支出经济分类</t>
  </si>
  <si>
    <t>—</t>
  </si>
  <si>
    <t>基本支出和项目支出合计</t>
  </si>
  <si>
    <t xml:space="preserve">    工资福利支出</t>
  </si>
  <si>
    <t>十四、资源勘探信息等支出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</si>
  <si>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</si>
  <si>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</si>
  <si>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</si>
  <si>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债务利息支出</t>
  </si>
  <si>
    <t xml:space="preserve">    基本建设支出</t>
  </si>
  <si>
    <t xml:space="preserve">    其他资本性支出</t>
  </si>
  <si>
    <t xml:space="preserve">    其他支出</t>
  </si>
  <si>
    <t>二十一、其他支出</t>
  </si>
  <si>
    <t>二十二、债务还本支出</t>
  </si>
  <si>
    <t>二十三、债务付息支出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</si>
  <si>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</si>
  <si>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</si>
  <si>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</si>
  <si>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</si>
  <si>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</si>
  <si>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</si>
  <si>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>　　其中：交纳所得税</t>
  </si>
  <si>
    <t xml:space="preserve">      基本支出结转</t>
  </si>
  <si>
    <t xml:space="preserve">      提取职工福利基金</t>
  </si>
  <si>
    <t>　　　　　提取职工福利基金</t>
  </si>
  <si>
    <t xml:space="preserve">      项目支出结转和结余</t>
  </si>
  <si>
    <t xml:space="preserve">      转入事业基金</t>
  </si>
  <si>
    <t>　　　　　转入事业基金</t>
  </si>
  <si>
    <t xml:space="preserve">      经营结余</t>
  </si>
  <si>
    <t xml:space="preserve">      其他</t>
  </si>
  <si>
    <t>　　　　　其他</t>
  </si>
  <si>
    <t xml:space="preserve">    年末结转和结余</t>
  </si>
  <si>
    <t>　　年末结余</t>
  </si>
  <si>
    <t>总计</t>
  </si>
  <si>
    <t>表15</t>
  </si>
  <si>
    <t>彭水自治县2017年县级部门财政拨款收入支出决算总表</t>
  </si>
  <si>
    <t>收     入</t>
  </si>
  <si>
    <t>支     出</t>
  </si>
  <si>
    <t>项    目</t>
  </si>
  <si>
    <t>项目（按功能分类）</t>
  </si>
  <si>
    <t>小计</t>
  </si>
  <si>
    <t>一般公共预算财政拨款</t>
  </si>
  <si>
    <t>政府性基金预算财政拨款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</si>
  <si>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</si>
  <si>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</si>
  <si>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</si>
  <si>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</si>
  <si>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</si>
  <si>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</si>
  <si>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</si>
  <si>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</si>
  <si>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</si>
  <si>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</si>
  <si>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</si>
  <si>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</si>
  <si>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</si>
  <si>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</si>
  <si>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</si>
  <si>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</si>
  <si>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</si>
  <si>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</si>
  <si>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</si>
  <si>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</si>
  <si>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</si>
  <si>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</si>
  <si>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一、一般公共预算财政拨款</t>
  </si>
  <si>
    <t>二、政府性基金预算财政拨款</t>
  </si>
  <si>
    <t>年初财政拨款结转和结余</t>
  </si>
  <si>
    <t>年末财政拨款结转和结余</t>
  </si>
  <si>
    <t xml:space="preserve">    基本支出结转</t>
  </si>
  <si>
    <t xml:space="preserve">    项目支出结转和结余</t>
  </si>
  <si>
    <t>表16</t>
  </si>
  <si>
    <t>彭水自治县2017年县级部门一般公共预算财政拨款收入支出决算表</t>
  </si>
  <si>
    <t>年初结转和结余</t>
  </si>
  <si>
    <t>本年收入</t>
  </si>
  <si>
    <t>本年支出</t>
  </si>
  <si>
    <t>年末结转和结余</t>
  </si>
  <si>
    <t>支出功能分类科目编码</t>
  </si>
  <si>
    <t>基本支出结转</t>
  </si>
  <si>
    <t>项目支出结转和结余</t>
  </si>
  <si>
    <t>基本支出</t>
  </si>
  <si>
    <t>项目支出</t>
  </si>
  <si>
    <t>人员经费</t>
  </si>
  <si>
    <t>日常公用经费</t>
  </si>
  <si>
    <t>项目支出结转</t>
  </si>
  <si>
    <t>项目支出结余</t>
  </si>
  <si>
    <t>类</t>
  </si>
  <si>
    <t>款</t>
  </si>
  <si>
    <t>项</t>
  </si>
  <si>
    <t>栏次</t>
  </si>
  <si>
    <t>201</t>
  </si>
  <si>
    <t>一般公共服务支出</t>
  </si>
  <si>
    <t>20101</t>
  </si>
  <si>
    <t>人大事务</t>
  </si>
  <si>
    <t>2010101</t>
  </si>
  <si>
    <t xml:space="preserve">  行政运行</t>
  </si>
  <si>
    <t>2010102</t>
  </si>
  <si>
    <t xml:space="preserve">  一般行政管理事务</t>
  </si>
  <si>
    <t>2010103</t>
  </si>
  <si>
    <t xml:space="preserve">  机关服务</t>
  </si>
  <si>
    <t>2010104</t>
  </si>
  <si>
    <t xml:space="preserve">  人大会议</t>
  </si>
  <si>
    <t>2010105</t>
  </si>
  <si>
    <t xml:space="preserve">  人大立法</t>
  </si>
  <si>
    <t>2010106</t>
  </si>
  <si>
    <t xml:space="preserve">  人大监督</t>
  </si>
  <si>
    <t>2010108</t>
  </si>
  <si>
    <t xml:space="preserve">  代表工作</t>
  </si>
  <si>
    <t>2010150</t>
  </si>
  <si>
    <t xml:space="preserve">  事业运行</t>
  </si>
  <si>
    <t>2010199</t>
  </si>
  <si>
    <t xml:space="preserve">  其他人大事务支出</t>
  </si>
  <si>
    <t>20102</t>
  </si>
  <si>
    <t>政协事务</t>
  </si>
  <si>
    <t>2010201</t>
  </si>
  <si>
    <t>2010202</t>
  </si>
  <si>
    <t>2010204</t>
  </si>
  <si>
    <t xml:space="preserve">  政协会议</t>
  </si>
  <si>
    <t>2010205</t>
  </si>
  <si>
    <t xml:space="preserve">  委员视察</t>
  </si>
  <si>
    <t>2010206</t>
  </si>
  <si>
    <t xml:space="preserve">  参政议政</t>
  </si>
  <si>
    <t>2010250</t>
  </si>
  <si>
    <t>2010299</t>
  </si>
  <si>
    <t xml:space="preserve">  其他政协事务支出</t>
  </si>
  <si>
    <t>20103</t>
  </si>
  <si>
    <t>政府办公厅（室）及相关机构事务</t>
  </si>
  <si>
    <t>2010301</t>
  </si>
  <si>
    <t>2010302</t>
  </si>
  <si>
    <t>2010305</t>
  </si>
  <si>
    <t xml:space="preserve">  专项业务活动</t>
  </si>
  <si>
    <t>2010306</t>
  </si>
  <si>
    <t xml:space="preserve">  政务公开审批</t>
  </si>
  <si>
    <t>2010307</t>
  </si>
  <si>
    <t xml:space="preserve">  法制建设</t>
  </si>
  <si>
    <t>2010308</t>
  </si>
  <si>
    <t xml:space="preserve">  信访事务</t>
  </si>
  <si>
    <t>2010309</t>
  </si>
  <si>
    <t xml:space="preserve">  参事事务</t>
  </si>
  <si>
    <t>2010350</t>
  </si>
  <si>
    <t>2010399</t>
  </si>
  <si>
    <t xml:space="preserve">  其他政府办公厅（室）及相关机构事务支出</t>
  </si>
  <si>
    <t>20104</t>
  </si>
  <si>
    <t>发展与改革事务</t>
  </si>
  <si>
    <t>2010401</t>
  </si>
  <si>
    <t>2010450</t>
  </si>
  <si>
    <t>2010499</t>
  </si>
  <si>
    <t xml:space="preserve">  其他发展与改革事务支出</t>
  </si>
  <si>
    <t>20105</t>
  </si>
  <si>
    <t>统计信息事务</t>
  </si>
  <si>
    <t>2010501</t>
  </si>
  <si>
    <t>2010505</t>
  </si>
  <si>
    <t xml:space="preserve">  专项统计业务</t>
  </si>
  <si>
    <t>2010506</t>
  </si>
  <si>
    <t xml:space="preserve">  统计管理</t>
  </si>
  <si>
    <t>2010507</t>
  </si>
  <si>
    <t xml:space="preserve">  专项普查活动</t>
  </si>
  <si>
    <t>2010508</t>
  </si>
  <si>
    <t xml:space="preserve">  统计抽样调查</t>
  </si>
  <si>
    <t>2010550</t>
  </si>
  <si>
    <t>20106</t>
  </si>
  <si>
    <t>财政事务</t>
  </si>
  <si>
    <t>2010601</t>
  </si>
  <si>
    <t>2010602</t>
  </si>
  <si>
    <t>2010604</t>
  </si>
  <si>
    <t xml:space="preserve">  预算改革业务</t>
  </si>
  <si>
    <t>2010605</t>
  </si>
  <si>
    <t xml:space="preserve">  财政国库业务</t>
  </si>
  <si>
    <t>2010607</t>
  </si>
  <si>
    <t xml:space="preserve">  信息化建设</t>
  </si>
  <si>
    <t>2010608</t>
  </si>
  <si>
    <t xml:space="preserve">  财政委托业务支出</t>
  </si>
  <si>
    <t>2010650</t>
  </si>
  <si>
    <t>2010699</t>
  </si>
  <si>
    <t xml:space="preserve">  其他财政事务支出</t>
  </si>
  <si>
    <t>20110</t>
  </si>
  <si>
    <t>人力资源事务</t>
  </si>
  <si>
    <t>2011001</t>
  </si>
  <si>
    <t>2011002</t>
  </si>
  <si>
    <t>2011006</t>
  </si>
  <si>
    <t xml:space="preserve">  军队转业干部安置</t>
  </si>
  <si>
    <t>2011099</t>
  </si>
  <si>
    <t xml:space="preserve">  其他人力资源事务支出</t>
  </si>
  <si>
    <t>20111</t>
  </si>
  <si>
    <t>纪检监察事务</t>
  </si>
  <si>
    <t>2011101</t>
  </si>
  <si>
    <t>2011102</t>
  </si>
  <si>
    <t>2011104</t>
  </si>
  <si>
    <t xml:space="preserve">  大案要案查处</t>
  </si>
  <si>
    <t>2011150</t>
  </si>
  <si>
    <t>2011199</t>
  </si>
  <si>
    <t xml:space="preserve">  其他纪检监察事务支出</t>
  </si>
  <si>
    <t>20113</t>
  </si>
  <si>
    <t>商贸事务</t>
  </si>
  <si>
    <t>2011301</t>
  </si>
  <si>
    <t>2011302</t>
  </si>
  <si>
    <t>2011308</t>
  </si>
  <si>
    <t xml:space="preserve">  招商引资</t>
  </si>
  <si>
    <t>2011350</t>
  </si>
  <si>
    <t>20123</t>
  </si>
  <si>
    <t>民族事务</t>
  </si>
  <si>
    <t>2012301</t>
  </si>
  <si>
    <t>2012350</t>
  </si>
  <si>
    <t>2012399</t>
  </si>
  <si>
    <t xml:space="preserve">  其他民族事务支出</t>
  </si>
  <si>
    <t>20124</t>
  </si>
  <si>
    <t>宗教事务</t>
  </si>
  <si>
    <t>2012499</t>
  </si>
  <si>
    <t xml:space="preserve">  其他宗教事务支出</t>
  </si>
  <si>
    <t>20125</t>
  </si>
  <si>
    <t>港澳台侨事务</t>
  </si>
  <si>
    <t>2012502</t>
  </si>
  <si>
    <t>2012506</t>
  </si>
  <si>
    <t xml:space="preserve">  华侨事务</t>
  </si>
  <si>
    <t>20126</t>
  </si>
  <si>
    <t>档案事务</t>
  </si>
  <si>
    <t>2012601</t>
  </si>
  <si>
    <t>2012604</t>
  </si>
  <si>
    <t xml:space="preserve">  档案馆</t>
  </si>
  <si>
    <t>2012699</t>
  </si>
  <si>
    <t xml:space="preserve">  其他档案事务支出</t>
  </si>
  <si>
    <t>20128</t>
  </si>
  <si>
    <t>民主党派及工商联事务</t>
  </si>
  <si>
    <t>2012801</t>
  </si>
  <si>
    <t>2012802</t>
  </si>
  <si>
    <t>2012899</t>
  </si>
  <si>
    <t xml:space="preserve">  其他民主党派及工商联事务支出</t>
  </si>
  <si>
    <t>20129</t>
  </si>
  <si>
    <t>群众团体事务</t>
  </si>
  <si>
    <t>2012901</t>
  </si>
  <si>
    <t>2012902</t>
  </si>
  <si>
    <t>2012904</t>
  </si>
  <si>
    <t xml:space="preserve">  厂务公开</t>
  </si>
  <si>
    <t>2012950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</si>
  <si>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</si>
  <si>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</si>
  <si>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</si>
  <si>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</si>
  <si>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</si>
  <si>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2013102</t>
  </si>
  <si>
    <t>2013105</t>
  </si>
  <si>
    <t xml:space="preserve">  专项业务</t>
  </si>
  <si>
    <t>2013150</t>
  </si>
  <si>
    <t>20132</t>
  </si>
  <si>
    <t>组织事务</t>
  </si>
  <si>
    <t>2013201</t>
  </si>
  <si>
    <t>2013202</t>
  </si>
  <si>
    <t>2013250</t>
  </si>
  <si>
    <t>2013299</t>
  </si>
  <si>
    <t xml:space="preserve">  其他组织事务支出</t>
  </si>
  <si>
    <t>20133</t>
  </si>
  <si>
    <t>宣传事务</t>
  </si>
  <si>
    <t>2013301</t>
  </si>
  <si>
    <t>2013302</t>
  </si>
  <si>
    <t>2013350</t>
  </si>
  <si>
    <t>2013399</t>
  </si>
  <si>
    <t xml:space="preserve">  其他宣传事务支出</t>
  </si>
  <si>
    <t>20134</t>
  </si>
  <si>
    <t>统战事务</t>
  </si>
  <si>
    <t>2013401</t>
  </si>
  <si>
    <t>2013402</t>
  </si>
  <si>
    <t>2013499</t>
  </si>
  <si>
    <t xml:space="preserve">  其他统战事务支出</t>
  </si>
  <si>
    <t>20136</t>
  </si>
  <si>
    <t>其他共产党事务支出</t>
  </si>
  <si>
    <t>2013601</t>
  </si>
  <si>
    <t>2013603</t>
  </si>
  <si>
    <t>2013650</t>
  </si>
  <si>
    <t>2013699</t>
  </si>
  <si>
    <t xml:space="preserve">  其他共产党事务支出</t>
  </si>
  <si>
    <t>20199</t>
  </si>
  <si>
    <t>其他一般公共服务支出</t>
  </si>
  <si>
    <t>2019999</t>
  </si>
  <si>
    <t xml:space="preserve">  其他一般公共服务支出</t>
  </si>
  <si>
    <t>203</t>
  </si>
  <si>
    <t>国防支出</t>
  </si>
  <si>
    <t>20306</t>
  </si>
  <si>
    <t>国防动员</t>
  </si>
  <si>
    <t>2030605</t>
  </si>
  <si>
    <t xml:space="preserve">  国防教育</t>
  </si>
  <si>
    <t>2030607</t>
  </si>
  <si>
    <t xml:space="preserve">  民兵</t>
  </si>
  <si>
    <t>20399</t>
  </si>
  <si>
    <t>其他国防支出</t>
  </si>
  <si>
    <t>2039901</t>
  </si>
  <si>
    <t xml:space="preserve">  其他国防支出</t>
  </si>
  <si>
    <t>204</t>
  </si>
  <si>
    <t>公共安全支出</t>
  </si>
  <si>
    <t>20402</t>
  </si>
  <si>
    <t>公安</t>
  </si>
  <si>
    <t>2040201</t>
  </si>
  <si>
    <t>2040204</t>
  </si>
  <si>
    <t xml:space="preserve">  治安管理</t>
  </si>
  <si>
    <t>2040205</t>
  </si>
  <si>
    <t xml:space="preserve">  国内安全保卫</t>
  </si>
  <si>
    <t>2040206</t>
  </si>
  <si>
    <t xml:space="preserve">  刑事侦查</t>
  </si>
  <si>
    <t>2040210</t>
  </si>
  <si>
    <t xml:space="preserve">  防范和处理邪教犯罪</t>
  </si>
  <si>
    <t>2040211</t>
  </si>
  <si>
    <t xml:space="preserve">  禁毒管理</t>
  </si>
  <si>
    <t>2040212</t>
  </si>
  <si>
    <t xml:space="preserve">  道路交通管理</t>
  </si>
  <si>
    <t>2040217</t>
  </si>
  <si>
    <t xml:space="preserve">  拘押收教场所管理</t>
  </si>
  <si>
    <t>2040218</t>
  </si>
  <si>
    <t xml:space="preserve">  警犬繁育及训养</t>
  </si>
  <si>
    <t>2040219</t>
  </si>
  <si>
    <t>2040299</t>
  </si>
  <si>
    <t xml:space="preserve">  其他公安支出</t>
  </si>
  <si>
    <t>20403</t>
  </si>
  <si>
    <t>国家安全</t>
  </si>
  <si>
    <t>2040302</t>
  </si>
  <si>
    <t>20406</t>
  </si>
  <si>
    <t>司法</t>
  </si>
  <si>
    <t>2040601</t>
  </si>
  <si>
    <t>2040602</t>
  </si>
  <si>
    <t>2040604</t>
  </si>
  <si>
    <t xml:space="preserve">  基层司法业务</t>
  </si>
  <si>
    <t>2040605</t>
  </si>
  <si>
    <t xml:space="preserve">  普法宣传</t>
  </si>
  <si>
    <t>2040607</t>
  </si>
  <si>
    <t xml:space="preserve">  法律援助</t>
  </si>
  <si>
    <t>2040610</t>
  </si>
  <si>
    <t xml:space="preserve">  社区矫正</t>
  </si>
  <si>
    <t>2040650</t>
  </si>
  <si>
    <t>2040699</t>
  </si>
  <si>
    <t xml:space="preserve">  其他司法支出</t>
  </si>
  <si>
    <t>20409</t>
  </si>
  <si>
    <t>国家保密</t>
  </si>
  <si>
    <t>2040901</t>
  </si>
  <si>
    <t>2040950</t>
  </si>
  <si>
    <t>20499</t>
  </si>
  <si>
    <t>其他公共安全支出</t>
  </si>
  <si>
    <t>2049901</t>
  </si>
  <si>
    <t xml:space="preserve">  其他公共安全支出</t>
  </si>
  <si>
    <t>205</t>
  </si>
  <si>
    <t>教育支出</t>
  </si>
  <si>
    <t>20501</t>
  </si>
  <si>
    <t>教育管理事务</t>
  </si>
  <si>
    <t>2050101</t>
  </si>
  <si>
    <t>2050102</t>
  </si>
  <si>
    <t>2050199</t>
  </si>
  <si>
    <t xml:space="preserve">  其他教育管理事务支出</t>
  </si>
  <si>
    <t>20502</t>
  </si>
  <si>
    <t>普通教育</t>
  </si>
  <si>
    <t>2050201</t>
  </si>
  <si>
    <t xml:space="preserve">  学前教育</t>
  </si>
  <si>
    <t>2050202</t>
  </si>
  <si>
    <t xml:space="preserve">  小学教育</t>
  </si>
  <si>
    <t>2050203</t>
  </si>
  <si>
    <t xml:space="preserve">  初中教育</t>
  </si>
  <si>
    <t>2050204</t>
  </si>
  <si>
    <t xml:space="preserve">  高中教育</t>
  </si>
  <si>
    <t>2050205</t>
  </si>
  <si>
    <t xml:space="preserve">  高等教育</t>
  </si>
  <si>
    <t>2050299</t>
  </si>
  <si>
    <t xml:space="preserve">  其他普通教育支出</t>
  </si>
  <si>
    <t>20503</t>
  </si>
  <si>
    <t>职业教育</t>
  </si>
  <si>
    <t>2050304</t>
  </si>
  <si>
    <t xml:space="preserve">  职业高中教育</t>
  </si>
  <si>
    <t>2050399</t>
  </si>
  <si>
    <t xml:space="preserve">  其他职业教育支出</t>
  </si>
  <si>
    <t>20507</t>
  </si>
  <si>
    <t>特殊教育</t>
  </si>
  <si>
    <t>2050701</t>
  </si>
  <si>
    <t xml:space="preserve">  特殊学校教育</t>
  </si>
  <si>
    <t>2050799</t>
  </si>
  <si>
    <t xml:space="preserve">  其他特殊教育支出</t>
  </si>
  <si>
    <t>20508</t>
  </si>
  <si>
    <t>进修及培训</t>
  </si>
  <si>
    <t>2050801</t>
  </si>
  <si>
    <t xml:space="preserve">  教师进修</t>
  </si>
  <si>
    <t>2050802</t>
  </si>
  <si>
    <t xml:space="preserve">  干部教育</t>
  </si>
  <si>
    <t>2050803</t>
  </si>
  <si>
    <t xml:space="preserve">  培训支出</t>
  </si>
  <si>
    <t>20509</t>
  </si>
  <si>
    <t>教育费附加安排的支出</t>
  </si>
  <si>
    <t>2050902</t>
  </si>
  <si>
    <t xml:space="preserve">  农村中小学教学设施</t>
  </si>
  <si>
    <t>2050905</t>
  </si>
  <si>
    <t xml:space="preserve">  中等职业学校教学设施</t>
  </si>
  <si>
    <t>2050999</t>
  </si>
  <si>
    <t xml:space="preserve">  其他教育费附加安排的支出</t>
  </si>
  <si>
    <t>206</t>
  </si>
  <si>
    <t>科学技术支出</t>
  </si>
  <si>
    <t>20601</t>
  </si>
  <si>
    <t>科学技术管理事务</t>
  </si>
  <si>
    <t>2060101</t>
  </si>
  <si>
    <t>2060199</t>
  </si>
  <si>
    <t xml:space="preserve">  其他科学技术管理事务支出</t>
  </si>
  <si>
    <t>20604</t>
  </si>
  <si>
    <t>技术研究与开发</t>
  </si>
  <si>
    <t>2060403</t>
  </si>
  <si>
    <t xml:space="preserve">  产业技术研究与开发</t>
  </si>
  <si>
    <t>2060404</t>
  </si>
  <si>
    <t xml:space="preserve">  科技成果转化与扩散</t>
  </si>
  <si>
    <t>2060499</t>
  </si>
  <si>
    <t xml:space="preserve">  其他技术研究与开发支出</t>
  </si>
  <si>
    <t>20607</t>
  </si>
  <si>
    <t>科学技术普及</t>
  </si>
  <si>
    <t>2060702</t>
  </si>
  <si>
    <t xml:space="preserve">  科普活动</t>
  </si>
  <si>
    <t>2060799</t>
  </si>
  <si>
    <t xml:space="preserve">  其他科学技术普及支出</t>
  </si>
  <si>
    <t>20699</t>
  </si>
  <si>
    <t>其他科学技术支出</t>
  </si>
  <si>
    <t>2069901</t>
  </si>
  <si>
    <t xml:space="preserve">  科技奖励</t>
  </si>
  <si>
    <t>2069999</t>
  </si>
  <si>
    <t xml:space="preserve">  其他科学技术支出</t>
  </si>
  <si>
    <t>207</t>
  </si>
  <si>
    <t>文化体育与传媒支出</t>
  </si>
  <si>
    <t>20701</t>
  </si>
  <si>
    <t>文化</t>
  </si>
  <si>
    <t>2070101</t>
  </si>
  <si>
    <t>2070104</t>
  </si>
  <si>
    <t xml:space="preserve">  图书馆</t>
  </si>
  <si>
    <t>2070107</t>
  </si>
  <si>
    <t xml:space="preserve">  艺术表演团体</t>
  </si>
  <si>
    <t>2070109</t>
  </si>
  <si>
    <t xml:space="preserve">  群众文化</t>
  </si>
  <si>
    <t>2070111</t>
  </si>
  <si>
    <t xml:space="preserve">  文化创作与保护</t>
  </si>
  <si>
    <t>2070112</t>
  </si>
  <si>
    <t xml:space="preserve">  文化市场管理</t>
  </si>
  <si>
    <t>2070199</t>
  </si>
  <si>
    <t xml:space="preserve">  其他文化支出</t>
  </si>
  <si>
    <t>20702</t>
  </si>
  <si>
    <t>文物</t>
  </si>
  <si>
    <t>2070204</t>
  </si>
  <si>
    <t xml:space="preserve">  文物保护</t>
  </si>
  <si>
    <t>2070299</t>
  </si>
  <si>
    <t xml:space="preserve">  其他文物支出</t>
  </si>
  <si>
    <t>20703</t>
  </si>
  <si>
    <t>体育</t>
  </si>
  <si>
    <t>2070308</t>
  </si>
  <si>
    <t xml:space="preserve">  群众体育</t>
  </si>
  <si>
    <t>2070309</t>
  </si>
  <si>
    <t xml:space="preserve">  体育交流与合作</t>
  </si>
  <si>
    <t>20704</t>
  </si>
  <si>
    <t>新闻出版广播影视</t>
  </si>
  <si>
    <t>2070404</t>
  </si>
  <si>
    <t xml:space="preserve">  广播</t>
  </si>
  <si>
    <t>2070405</t>
  </si>
  <si>
    <t xml:space="preserve">  电视</t>
  </si>
  <si>
    <t>2070407</t>
  </si>
  <si>
    <t xml:space="preserve">  新闻通讯</t>
  </si>
  <si>
    <t>2070408</t>
  </si>
  <si>
    <t xml:space="preserve">  出版发行</t>
  </si>
  <si>
    <t>2070499</t>
  </si>
  <si>
    <t xml:space="preserve">  其他新闻出版广播影视支出</t>
  </si>
  <si>
    <t>20799</t>
  </si>
  <si>
    <t>其他文化体育与传媒支出</t>
  </si>
  <si>
    <t>2079999</t>
  </si>
  <si>
    <t xml:space="preserve">  其他文化体育与传媒支出</t>
  </si>
  <si>
    <t>208</t>
  </si>
  <si>
    <t>社会保障和就业支出</t>
  </si>
  <si>
    <t>20801</t>
  </si>
  <si>
    <t>人力资源和社会保障管理事务</t>
  </si>
  <si>
    <t>2080101</t>
  </si>
  <si>
    <t>2080102</t>
  </si>
  <si>
    <t>2080106</t>
  </si>
  <si>
    <t xml:space="preserve">  就业管理事务</t>
  </si>
  <si>
    <t>2080107</t>
  </si>
  <si>
    <t xml:space="preserve">  社会保险业务管理事务</t>
  </si>
  <si>
    <t>2080108</t>
  </si>
  <si>
    <t>2080109</t>
  </si>
  <si>
    <t xml:space="preserve">  社会保险经办机构</t>
  </si>
  <si>
    <t>2080111</t>
  </si>
  <si>
    <t xml:space="preserve">  公共就业服务和职业技能鉴定机构</t>
  </si>
  <si>
    <t>2080199</t>
  </si>
  <si>
    <t xml:space="preserve">  其他人力资源和社会保障管理事务支出</t>
  </si>
  <si>
    <t>20802</t>
  </si>
  <si>
    <t>民政管理事务</t>
  </si>
  <si>
    <t>2080201</t>
  </si>
  <si>
    <t>2080202</t>
  </si>
  <si>
    <t>2080204</t>
  </si>
  <si>
    <t xml:space="preserve">  拥军优属</t>
  </si>
  <si>
    <t>2080205</t>
  </si>
  <si>
    <t xml:space="preserve">  老龄事务</t>
  </si>
  <si>
    <t>2080207</t>
  </si>
  <si>
    <t xml:space="preserve">  行政区划和地名管理</t>
  </si>
  <si>
    <t>2080208</t>
  </si>
  <si>
    <t xml:space="preserve">  基层政权和社区建设</t>
  </si>
  <si>
    <t>2080299</t>
  </si>
  <si>
    <t xml:space="preserve">  其他民政管理事务支出</t>
  </si>
  <si>
    <t>20805</t>
  </si>
  <si>
    <t>行政事业单位离退休</t>
  </si>
  <si>
    <t>2080501</t>
  </si>
  <si>
    <t xml:space="preserve">  归口管理的行政单位离退休</t>
  </si>
  <si>
    <t>2080502</t>
  </si>
  <si>
    <t xml:space="preserve">  事业单位离退休</t>
  </si>
  <si>
    <t>2080504</t>
  </si>
  <si>
    <t xml:space="preserve">  未归口管理的行政单位离退休</t>
  </si>
  <si>
    <t>2080505</t>
  </si>
  <si>
    <t xml:space="preserve">  机关事业单位基本养老保险缴费支出★</t>
  </si>
  <si>
    <t>2080506</t>
  </si>
  <si>
    <t xml:space="preserve">  机关事业单位职业年金缴费支出★</t>
  </si>
  <si>
    <t>2080599</t>
  </si>
  <si>
    <t xml:space="preserve">  其他行政事业单位离退休支出</t>
  </si>
  <si>
    <t>20807</t>
  </si>
  <si>
    <t>就业补助</t>
  </si>
  <si>
    <t>2080704</t>
  </si>
  <si>
    <t xml:space="preserve">  社会保险补贴</t>
  </si>
  <si>
    <t>2080799</t>
  </si>
  <si>
    <t xml:space="preserve">  其他就业补助支出★</t>
  </si>
  <si>
    <t>20808</t>
  </si>
  <si>
    <t>抚恤</t>
  </si>
  <si>
    <t>2080801</t>
  </si>
  <si>
    <t xml:space="preserve">  死亡抚恤</t>
  </si>
  <si>
    <t>2080802</t>
  </si>
  <si>
    <t xml:space="preserve">  伤残抚恤</t>
  </si>
  <si>
    <t>2080803</t>
  </si>
  <si>
    <t xml:space="preserve">  在乡复员、退伍军人生活补助</t>
  </si>
  <si>
    <t>2080804</t>
  </si>
  <si>
    <t xml:space="preserve">  优抚事业单位支出</t>
  </si>
  <si>
    <t>2080805</t>
  </si>
  <si>
    <t xml:space="preserve">  义务兵优待</t>
  </si>
  <si>
    <t>2080806</t>
  </si>
  <si>
    <t xml:space="preserve">  农村籍退役士兵老年生活补助</t>
  </si>
  <si>
    <t>2080899</t>
  </si>
  <si>
    <t xml:space="preserve">  其他优抚支出</t>
  </si>
  <si>
    <t>20809</t>
  </si>
  <si>
    <t>退役安置</t>
  </si>
  <si>
    <t>2080901</t>
  </si>
  <si>
    <t xml:space="preserve">  退役士兵安置</t>
  </si>
  <si>
    <t>2080902</t>
  </si>
  <si>
    <t xml:space="preserve">  军队移交政府的离退休人员安置</t>
  </si>
  <si>
    <t>2080903</t>
  </si>
  <si>
    <t xml:space="preserve">  军队移交政府离退休干部管理机构</t>
  </si>
  <si>
    <t>2080904</t>
  </si>
  <si>
    <t xml:space="preserve">  退役士兵管理教育</t>
  </si>
  <si>
    <t>20810</t>
  </si>
  <si>
    <t>社会福利</t>
  </si>
  <si>
    <t>2081001</t>
  </si>
  <si>
    <t xml:space="preserve">  儿童福利</t>
  </si>
  <si>
    <t>2081002</t>
  </si>
  <si>
    <t xml:space="preserve">  老年福利</t>
  </si>
  <si>
    <t>2081004</t>
  </si>
  <si>
    <t xml:space="preserve">  殡葬</t>
  </si>
  <si>
    <t>2081099</t>
  </si>
  <si>
    <t xml:space="preserve">  其他社会福利支出</t>
  </si>
  <si>
    <t>20811</t>
  </si>
  <si>
    <t>残疾人事业</t>
  </si>
  <si>
    <t>2081101</t>
  </si>
  <si>
    <t>2081104</t>
  </si>
  <si>
    <t xml:space="preserve">  残疾人康复</t>
  </si>
  <si>
    <t>2081105</t>
  </si>
  <si>
    <t xml:space="preserve">  残疾人就业和扶贫</t>
  </si>
  <si>
    <t>2081106</t>
  </si>
  <si>
    <t xml:space="preserve">  残疾人体育</t>
  </si>
  <si>
    <t>2081199</t>
  </si>
  <si>
    <t xml:space="preserve">  其他残疾人事业支出</t>
  </si>
  <si>
    <t>20815</t>
  </si>
  <si>
    <t>自然灾害生活救助</t>
  </si>
  <si>
    <t>2081501</t>
  </si>
  <si>
    <t xml:space="preserve">  中央自然灾害生活补助</t>
  </si>
  <si>
    <t>2081502</t>
  </si>
  <si>
    <t xml:space="preserve">  地方自然灾害生活补助</t>
  </si>
  <si>
    <t>2081503</t>
  </si>
  <si>
    <t xml:space="preserve">  自然灾害灾后重建补助</t>
  </si>
  <si>
    <t>20819</t>
  </si>
  <si>
    <t>最低生活保障</t>
  </si>
  <si>
    <t>2081902</t>
  </si>
  <si>
    <t xml:space="preserve">  农村最低生活保障金支出</t>
  </si>
  <si>
    <t>20820</t>
  </si>
  <si>
    <t>临时救助</t>
  </si>
  <si>
    <t>2082001</t>
  </si>
  <si>
    <t xml:space="preserve">  临时救助支出</t>
  </si>
  <si>
    <t>2082002</t>
  </si>
  <si>
    <t xml:space="preserve">  流浪乞讨人员救助支出</t>
  </si>
  <si>
    <t>20821</t>
  </si>
  <si>
    <t>特困人员救助供养★</t>
  </si>
  <si>
    <t>2082101</t>
  </si>
  <si>
    <t xml:space="preserve">  城市特困人员救助供养支出★</t>
  </si>
  <si>
    <t>2082102</t>
  </si>
  <si>
    <t xml:space="preserve">  农村特困人员救助供养支出★</t>
  </si>
  <si>
    <t>20825</t>
  </si>
  <si>
    <t>其他生活救助</t>
  </si>
  <si>
    <t>2082502</t>
  </si>
  <si>
    <t xml:space="preserve">  其他农村生活救助</t>
  </si>
  <si>
    <t>20899</t>
  </si>
  <si>
    <t>其他社会保障和就业支出</t>
  </si>
  <si>
    <t>2089901</t>
  </si>
  <si>
    <t xml:space="preserve">  其他社会保障和就业支出</t>
  </si>
  <si>
    <t>210</t>
  </si>
  <si>
    <t>医疗卫生与计划生育支出</t>
  </si>
  <si>
    <t>21001</t>
  </si>
  <si>
    <t>医疗卫生与计划生育管理事务</t>
  </si>
  <si>
    <t>2100101</t>
  </si>
  <si>
    <t>2100102</t>
  </si>
  <si>
    <t>2100103</t>
  </si>
  <si>
    <t>2100199</t>
  </si>
  <si>
    <t xml:space="preserve">  其他医疗卫生与计划生育管理事务支出</t>
  </si>
  <si>
    <t>21002</t>
  </si>
  <si>
    <t>公立医院</t>
  </si>
  <si>
    <t>2100201</t>
  </si>
  <si>
    <t xml:space="preserve">  综合医院</t>
  </si>
  <si>
    <t>2100202</t>
  </si>
  <si>
    <t xml:space="preserve">  中医（民族）医院</t>
  </si>
  <si>
    <t>2100203</t>
  </si>
  <si>
    <t xml:space="preserve">  传染病医院</t>
  </si>
  <si>
    <t>2100299</t>
  </si>
  <si>
    <t xml:space="preserve">  其他公立医院支出</t>
  </si>
  <si>
    <t>21003</t>
  </si>
  <si>
    <t>基层医疗卫生机构</t>
  </si>
  <si>
    <t>2100301</t>
  </si>
  <si>
    <t xml:space="preserve">  城市社区卫生机构</t>
  </si>
  <si>
    <t>2100302</t>
  </si>
  <si>
    <t xml:space="preserve">  乡镇卫生院</t>
  </si>
  <si>
    <t>2100399</t>
  </si>
  <si>
    <t xml:space="preserve">  其他基层医疗卫生机构支出</t>
  </si>
  <si>
    <t>21004</t>
  </si>
  <si>
    <t>公共卫生</t>
  </si>
  <si>
    <t>2100401</t>
  </si>
  <si>
    <t xml:space="preserve">  疾病预防控制机构</t>
  </si>
  <si>
    <t>2100402</t>
  </si>
  <si>
    <t xml:space="preserve">  卫生监督机构</t>
  </si>
  <si>
    <t>2100403</t>
  </si>
  <si>
    <t xml:space="preserve">  妇幼保健机构</t>
  </si>
  <si>
    <t>2100408</t>
  </si>
  <si>
    <t xml:space="preserve">  基本公共卫生服务</t>
  </si>
  <si>
    <t>2100409</t>
  </si>
  <si>
    <t xml:space="preserve">  重大公共卫生专项</t>
  </si>
  <si>
    <t>2100410</t>
  </si>
  <si>
    <t xml:space="preserve">  突发公共卫生事件应急处理</t>
  </si>
  <si>
    <t>2100499</t>
  </si>
  <si>
    <t xml:space="preserve">  其他公共卫生支出</t>
  </si>
  <si>
    <t>21006</t>
  </si>
  <si>
    <t>中医药</t>
  </si>
  <si>
    <t>2100601</t>
  </si>
  <si>
    <t xml:space="preserve">  中医（民族医）药专项</t>
  </si>
  <si>
    <t>21007</t>
  </si>
  <si>
    <t>计划生育事务</t>
  </si>
  <si>
    <t>2100717</t>
  </si>
  <si>
    <t xml:space="preserve">  计划生育服务</t>
  </si>
  <si>
    <t>2100799</t>
  </si>
  <si>
    <t xml:space="preserve">  其他计划生育事务支出</t>
  </si>
  <si>
    <t>21010</t>
  </si>
  <si>
    <t>食品和药品监督管理事务</t>
  </si>
  <si>
    <t>2101099</t>
  </si>
  <si>
    <t xml:space="preserve">  其他食品和药品监督管理事务支出</t>
  </si>
  <si>
    <t>21011</t>
  </si>
  <si>
    <t>行政事业单位医疗★</t>
  </si>
  <si>
    <t>2101101</t>
  </si>
  <si>
    <t xml:space="preserve">  行政单位医疗★</t>
  </si>
  <si>
    <t>2101102</t>
  </si>
  <si>
    <t xml:space="preserve">  事业单位医疗★</t>
  </si>
  <si>
    <t>2101103</t>
  </si>
  <si>
    <t xml:space="preserve">  公务员医疗补助★</t>
  </si>
  <si>
    <t>21013</t>
  </si>
  <si>
    <t>医疗救助★</t>
  </si>
  <si>
    <t>2101301</t>
  </si>
  <si>
    <t xml:space="preserve">  城乡医疗救助★</t>
  </si>
  <si>
    <t>2101399</t>
  </si>
  <si>
    <t xml:space="preserve">  其他医疗救助支出★</t>
  </si>
  <si>
    <t>21014</t>
  </si>
  <si>
    <t>优抚对象医疗★</t>
  </si>
  <si>
    <t>2101401</t>
  </si>
  <si>
    <t xml:space="preserve">  优抚对象医疗补助★</t>
  </si>
  <si>
    <t>2101499</t>
  </si>
  <si>
    <t xml:space="preserve">  其他优抚对象医疗支出★</t>
  </si>
  <si>
    <t>21099</t>
  </si>
  <si>
    <t>其他医疗卫生与计划生育支出</t>
  </si>
  <si>
    <t>2109901</t>
  </si>
  <si>
    <t xml:space="preserve">  其他医疗卫生与计划生育支出</t>
  </si>
  <si>
    <t>211</t>
  </si>
  <si>
    <t>节能环保支出</t>
  </si>
  <si>
    <t>21101</t>
  </si>
  <si>
    <t>环境保护管理事务</t>
  </si>
  <si>
    <t>2110101</t>
  </si>
  <si>
    <t>2110104</t>
  </si>
  <si>
    <t xml:space="preserve">  环境保护宣传</t>
  </si>
  <si>
    <t>2110199</t>
  </si>
  <si>
    <t xml:space="preserve">  其他环境保护管理事务支出</t>
  </si>
  <si>
    <t>21102</t>
  </si>
  <si>
    <t>环境监测与监察</t>
  </si>
  <si>
    <t>2110299</t>
  </si>
  <si>
    <t xml:space="preserve">  其他环境监测与监察支出</t>
  </si>
  <si>
    <t>21103</t>
  </si>
  <si>
    <t>污染防治</t>
  </si>
  <si>
    <t>2110301</t>
  </si>
  <si>
    <t xml:space="preserve">  大气</t>
  </si>
  <si>
    <t>2110302</t>
  </si>
  <si>
    <t xml:space="preserve">  水体</t>
  </si>
  <si>
    <t>2110303</t>
  </si>
  <si>
    <t xml:space="preserve">  噪声</t>
  </si>
  <si>
    <t>2110304</t>
  </si>
  <si>
    <t xml:space="preserve">  固体废弃物与化学品</t>
  </si>
  <si>
    <t>21104</t>
  </si>
  <si>
    <t>自然生态保护</t>
  </si>
  <si>
    <t>2110402</t>
  </si>
  <si>
    <t xml:space="preserve">  农村环境保护</t>
  </si>
  <si>
    <t>21105</t>
  </si>
  <si>
    <t>天然林保护</t>
  </si>
  <si>
    <t>2110501</t>
  </si>
  <si>
    <t xml:space="preserve">  森林管护</t>
  </si>
  <si>
    <t>2110503</t>
  </si>
  <si>
    <t xml:space="preserve">  政策性社会性支出补助</t>
  </si>
  <si>
    <t>2110506</t>
  </si>
  <si>
    <t xml:space="preserve">  天然林保护工程建设</t>
  </si>
  <si>
    <t>21106</t>
  </si>
  <si>
    <t>退耕还林</t>
  </si>
  <si>
    <t>2110602</t>
  </si>
  <si>
    <t xml:space="preserve">  退耕现金</t>
  </si>
  <si>
    <t>2110603</t>
  </si>
  <si>
    <t xml:space="preserve">  退耕还林粮食折现补贴</t>
  </si>
  <si>
    <t>2110605</t>
  </si>
  <si>
    <t xml:space="preserve">  退耕还林工程建设</t>
  </si>
  <si>
    <t>2110699</t>
  </si>
  <si>
    <t xml:space="preserve">  其他退耕还林支出</t>
  </si>
  <si>
    <t>21110</t>
  </si>
  <si>
    <t>能源节约利用</t>
  </si>
  <si>
    <t>2111001</t>
  </si>
  <si>
    <t xml:space="preserve">  能源节约利用</t>
  </si>
  <si>
    <t>21111</t>
  </si>
  <si>
    <t>污染减排</t>
  </si>
  <si>
    <t>2111103</t>
  </si>
  <si>
    <t xml:space="preserve">  减排专项支出</t>
  </si>
  <si>
    <t>21114</t>
  </si>
  <si>
    <t>能源管理事务</t>
  </si>
  <si>
    <t>2111450</t>
  </si>
  <si>
    <t>2111499</t>
  </si>
  <si>
    <t xml:space="preserve">  其他能源管理事务支出</t>
  </si>
  <si>
    <t>21199</t>
  </si>
  <si>
    <t>其他节能环保支出</t>
  </si>
  <si>
    <t>2119901</t>
  </si>
  <si>
    <t xml:space="preserve">  其他节能环保支出</t>
  </si>
  <si>
    <t>212</t>
  </si>
  <si>
    <t>城乡社区支出</t>
  </si>
  <si>
    <t>21201</t>
  </si>
  <si>
    <t>城乡社区管理事务</t>
  </si>
  <si>
    <t>2120101</t>
  </si>
  <si>
    <t>2120102</t>
  </si>
  <si>
    <t>2120104</t>
  </si>
  <si>
    <t xml:space="preserve">  城管执法</t>
  </si>
  <si>
    <t>2120106</t>
  </si>
  <si>
    <t xml:space="preserve">  工程建设管理</t>
  </si>
  <si>
    <t>2120107</t>
  </si>
  <si>
    <t xml:space="preserve">  市政公用行业市场监管</t>
  </si>
  <si>
    <t>2120199</t>
  </si>
  <si>
    <t xml:space="preserve">  其他城乡社区管理事务支出</t>
  </si>
  <si>
    <t>21202</t>
  </si>
  <si>
    <t>城乡社区规划与管理</t>
  </si>
  <si>
    <t>2120201</t>
  </si>
  <si>
    <t xml:space="preserve">  城乡社区规划与管理</t>
  </si>
  <si>
    <t>21203</t>
  </si>
  <si>
    <t>城乡社区公共设施</t>
  </si>
  <si>
    <t>2120399</t>
  </si>
  <si>
    <t xml:space="preserve">  其他城乡社区公共设施支出</t>
  </si>
  <si>
    <t>21205</t>
  </si>
  <si>
    <t>城乡社区环境卫生</t>
  </si>
  <si>
    <t>2120501</t>
  </si>
  <si>
    <t xml:space="preserve">  城乡社区环境卫生</t>
  </si>
  <si>
    <t>21206</t>
  </si>
  <si>
    <t>建设市场管理与监督</t>
  </si>
  <si>
    <t>2120601</t>
  </si>
  <si>
    <t xml:space="preserve">  建设市场管理与监督</t>
  </si>
  <si>
    <t>21299</t>
  </si>
  <si>
    <t>其他城乡社区支出</t>
  </si>
  <si>
    <t>2129999</t>
  </si>
  <si>
    <t xml:space="preserve">  其他城乡社区支出</t>
  </si>
  <si>
    <t>213</t>
  </si>
  <si>
    <t>农林水支出</t>
  </si>
  <si>
    <t>21301</t>
  </si>
  <si>
    <t>农业</t>
  </si>
  <si>
    <t>2130101</t>
  </si>
  <si>
    <t>2130104</t>
  </si>
  <si>
    <t>2130106</t>
  </si>
  <si>
    <t xml:space="preserve">  科技转化与推广服务</t>
  </si>
  <si>
    <t>2130108</t>
  </si>
  <si>
    <t xml:space="preserve">  病虫害控制</t>
  </si>
  <si>
    <t>2130110</t>
  </si>
  <si>
    <t xml:space="preserve">  执法监管</t>
  </si>
  <si>
    <t>2130112</t>
  </si>
  <si>
    <t xml:space="preserve">  农业行业业务管理</t>
  </si>
  <si>
    <t>2130119</t>
  </si>
  <si>
    <t xml:space="preserve">  防灾救灾</t>
  </si>
  <si>
    <t>2130124</t>
  </si>
  <si>
    <t xml:space="preserve">  农业组织化与产业化经营</t>
  </si>
  <si>
    <t>2130135</t>
  </si>
  <si>
    <t xml:space="preserve">  农业资源保护修复与利用</t>
  </si>
  <si>
    <t>2130142</t>
  </si>
  <si>
    <t xml:space="preserve">  农村道路建设</t>
  </si>
  <si>
    <t>2130148</t>
  </si>
  <si>
    <t xml:space="preserve">  成品油价格改革对渔业的补贴</t>
  </si>
  <si>
    <t>2130152</t>
  </si>
  <si>
    <t xml:space="preserve">  对高校毕业生到基层任职补助</t>
  </si>
  <si>
    <t>2130199</t>
  </si>
  <si>
    <t xml:space="preserve">  其他农业支出</t>
  </si>
  <si>
    <t>21302</t>
  </si>
  <si>
    <t>林业</t>
  </si>
  <si>
    <t>2130201</t>
  </si>
  <si>
    <t>2130204</t>
  </si>
  <si>
    <t xml:space="preserve">  林业事业机构</t>
  </si>
  <si>
    <t>2130205</t>
  </si>
  <si>
    <t xml:space="preserve">  森林培育</t>
  </si>
  <si>
    <t>2130206</t>
  </si>
  <si>
    <t xml:space="preserve">  林业技术推广</t>
  </si>
  <si>
    <t>2130207</t>
  </si>
  <si>
    <t xml:space="preserve">  森林资源管理</t>
  </si>
  <si>
    <t>2130208</t>
  </si>
  <si>
    <t xml:space="preserve">  森林资源监测</t>
  </si>
  <si>
    <t>2130209</t>
  </si>
  <si>
    <t xml:space="preserve">  森林生态效益补偿</t>
  </si>
  <si>
    <t>2130210</t>
  </si>
  <si>
    <t xml:space="preserve">  林业自然保护区</t>
  </si>
  <si>
    <t>2130213</t>
  </si>
  <si>
    <t xml:space="preserve">  林业执法与监督</t>
  </si>
  <si>
    <t>2130221</t>
  </si>
  <si>
    <t xml:space="preserve">  林业产业化</t>
  </si>
  <si>
    <t>2130234</t>
  </si>
  <si>
    <t xml:space="preserve">  林业防灾减灾</t>
  </si>
  <si>
    <t>2130299</t>
  </si>
  <si>
    <t xml:space="preserve">  其他林业支出</t>
  </si>
  <si>
    <t>21303</t>
  </si>
  <si>
    <t>水利</t>
  </si>
  <si>
    <t>2130301</t>
  </si>
  <si>
    <t>2130305</t>
  </si>
  <si>
    <t xml:space="preserve">  水利工程建设</t>
  </si>
  <si>
    <t>2130306</t>
  </si>
  <si>
    <t xml:space="preserve">  水利工程运行与维护</t>
  </si>
  <si>
    <t>2130310</t>
  </si>
  <si>
    <t xml:space="preserve">  水土保持</t>
  </si>
  <si>
    <t>2130311</t>
  </si>
  <si>
    <t xml:space="preserve">  水资源节约管理与保护</t>
  </si>
  <si>
    <t>2130313</t>
  </si>
  <si>
    <t xml:space="preserve">  水文测报</t>
  </si>
  <si>
    <t>2130314</t>
  </si>
  <si>
    <t xml:space="preserve">  防汛</t>
  </si>
  <si>
    <t>2130315</t>
  </si>
  <si>
    <t xml:space="preserve">  抗旱</t>
  </si>
  <si>
    <t>2130316</t>
  </si>
  <si>
    <t xml:space="preserve">  农田水利</t>
  </si>
  <si>
    <t>2130317</t>
  </si>
  <si>
    <t xml:space="preserve">  水利技术推广</t>
  </si>
  <si>
    <t>2130319</t>
  </si>
  <si>
    <t xml:space="preserve">  江河湖库水系综合整治</t>
  </si>
  <si>
    <t>2130321</t>
  </si>
  <si>
    <t xml:space="preserve">  大中型水库移民后期扶持专项支出</t>
  </si>
  <si>
    <t>2130322</t>
  </si>
  <si>
    <t xml:space="preserve">  水利安全监督</t>
  </si>
  <si>
    <t>2130334</t>
  </si>
  <si>
    <t xml:space="preserve">  水利建设移民支出</t>
  </si>
  <si>
    <t>2130335</t>
  </si>
  <si>
    <t xml:space="preserve">  农村人畜饮水</t>
  </si>
  <si>
    <t>2130399</t>
  </si>
  <si>
    <t xml:space="preserve">  其他水利支出</t>
  </si>
  <si>
    <t>21305</t>
  </si>
  <si>
    <t>扶贫</t>
  </si>
  <si>
    <t>2130501</t>
  </si>
  <si>
    <t>2130502</t>
  </si>
  <si>
    <t>2130504</t>
  </si>
  <si>
    <t xml:space="preserve">  农村基础设施建设</t>
  </si>
  <si>
    <t>2130505</t>
  </si>
  <si>
    <t xml:space="preserve">  生产发展</t>
  </si>
  <si>
    <t>2130506</t>
  </si>
  <si>
    <t xml:space="preserve">  社会发展</t>
  </si>
  <si>
    <t>2130507</t>
  </si>
  <si>
    <t xml:space="preserve">  扶贫贷款奖补和贴息</t>
  </si>
  <si>
    <t>2130550</t>
  </si>
  <si>
    <t xml:space="preserve">  扶贫事业机构</t>
  </si>
  <si>
    <t>2130599</t>
  </si>
  <si>
    <t xml:space="preserve">  其他扶贫支出</t>
  </si>
  <si>
    <t>21306</t>
  </si>
  <si>
    <t>农业综合开发</t>
  </si>
  <si>
    <t>2130601</t>
  </si>
  <si>
    <t xml:space="preserve">  机构运行</t>
  </si>
  <si>
    <t>2130602</t>
  </si>
  <si>
    <t xml:space="preserve">  土地治理</t>
  </si>
  <si>
    <t>2130603</t>
  </si>
  <si>
    <t xml:space="preserve">  产业化经营</t>
  </si>
  <si>
    <t>2130699</t>
  </si>
  <si>
    <t xml:space="preserve">  其他农业综合开发支出</t>
  </si>
  <si>
    <t>21307</t>
  </si>
  <si>
    <t>农村综合改革</t>
  </si>
  <si>
    <t>2130701</t>
  </si>
  <si>
    <t xml:space="preserve">  对村级一事一议的补助</t>
  </si>
  <si>
    <t>2130705</t>
  </si>
  <si>
    <t xml:space="preserve">  对村民委员会和村党支部的补助</t>
  </si>
  <si>
    <t>21308</t>
  </si>
  <si>
    <t>普惠金融发展支出</t>
  </si>
  <si>
    <t>2130801</t>
  </si>
  <si>
    <t xml:space="preserve">  支持农村金融机构</t>
  </si>
  <si>
    <t>2130802</t>
  </si>
  <si>
    <t xml:space="preserve">  涉农贷款增量奖励</t>
  </si>
  <si>
    <t>2130804</t>
  </si>
  <si>
    <t xml:space="preserve">  创业担保贷款贴息★</t>
  </si>
  <si>
    <t>21399</t>
  </si>
  <si>
    <t>其他农林水支出</t>
  </si>
  <si>
    <t>2139999</t>
  </si>
  <si>
    <t xml:space="preserve">  其他农林水支出</t>
  </si>
  <si>
    <t>214</t>
  </si>
  <si>
    <t>交通运输支出</t>
  </si>
  <si>
    <t>21401</t>
  </si>
  <si>
    <t>公路水路运输</t>
  </si>
  <si>
    <t>2140101</t>
  </si>
  <si>
    <t>2140106</t>
  </si>
  <si>
    <t xml:space="preserve">  公路养护</t>
  </si>
  <si>
    <t>2140109</t>
  </si>
  <si>
    <t xml:space="preserve">  交通运输信息化建设★</t>
  </si>
  <si>
    <t>2140112</t>
  </si>
  <si>
    <t xml:space="preserve">  公路运输管理★</t>
  </si>
  <si>
    <t>2140136</t>
  </si>
  <si>
    <t xml:space="preserve">  水路运输管理支出</t>
  </si>
  <si>
    <t>2140199</t>
  </si>
  <si>
    <t xml:space="preserve">  其他公路水路运输支出</t>
  </si>
  <si>
    <t>21404</t>
  </si>
  <si>
    <t>成品油价格改革对交通运输的补贴</t>
  </si>
  <si>
    <t>2140499</t>
  </si>
  <si>
    <t xml:space="preserve">  成品油价格改革补贴其他支出</t>
  </si>
  <si>
    <t>21406</t>
  </si>
  <si>
    <t>车辆购置税支出</t>
  </si>
  <si>
    <t>2140601</t>
  </si>
  <si>
    <t xml:space="preserve">  车辆购置税用于公路等基础设施建设支出</t>
  </si>
  <si>
    <t>2140602</t>
  </si>
  <si>
    <t xml:space="preserve">  车辆购置税用于农村公路建设支出</t>
  </si>
  <si>
    <t>21499</t>
  </si>
  <si>
    <t>其他交通运输支出</t>
  </si>
  <si>
    <t>2149901</t>
  </si>
  <si>
    <t xml:space="preserve">  公共交通运营补助</t>
  </si>
  <si>
    <t>215</t>
  </si>
  <si>
    <t>资源勘探信息等支出</t>
  </si>
  <si>
    <t>21501</t>
  </si>
  <si>
    <t>资源勘探开发</t>
  </si>
  <si>
    <t>2150101</t>
  </si>
  <si>
    <t>2150104</t>
  </si>
  <si>
    <t xml:space="preserve">  煤炭勘探开采和洗选</t>
  </si>
  <si>
    <t>2150199</t>
  </si>
  <si>
    <t xml:space="preserve">  其他资源勘探业支出</t>
  </si>
  <si>
    <t>21505</t>
  </si>
  <si>
    <t>工业和信息产业监管</t>
  </si>
  <si>
    <t>2150501</t>
  </si>
  <si>
    <t>2150502</t>
  </si>
  <si>
    <t>2150513</t>
  </si>
  <si>
    <t xml:space="preserve">  行业监管</t>
  </si>
  <si>
    <t>2150599</t>
  </si>
  <si>
    <t xml:space="preserve">  其他工业和信息产业监管支出</t>
  </si>
  <si>
    <t>21506</t>
  </si>
  <si>
    <t>安全生产监管</t>
  </si>
  <si>
    <t>2150601</t>
  </si>
  <si>
    <t>2150602</t>
  </si>
  <si>
    <t>2150605</t>
  </si>
  <si>
    <t xml:space="preserve">  安全监管监察专项</t>
  </si>
  <si>
    <t>2150607</t>
  </si>
  <si>
    <t xml:space="preserve">  煤炭安全</t>
  </si>
  <si>
    <t>2150699</t>
  </si>
  <si>
    <t xml:space="preserve">  其他安全生产监管支出</t>
  </si>
  <si>
    <t>21507</t>
  </si>
  <si>
    <t>国有资产监管</t>
  </si>
  <si>
    <t>2150701</t>
  </si>
  <si>
    <t>2150702</t>
  </si>
  <si>
    <t>2150799</t>
  </si>
  <si>
    <t xml:space="preserve">  其他国有资产监管支出</t>
  </si>
  <si>
    <t>216</t>
  </si>
  <si>
    <t>商业服务业等支出</t>
  </si>
  <si>
    <t>21602</t>
  </si>
  <si>
    <t>商业流通事务</t>
  </si>
  <si>
    <t>2160201</t>
  </si>
  <si>
    <t>2160219</t>
  </si>
  <si>
    <t xml:space="preserve">  民贸民品贷款贴息</t>
  </si>
  <si>
    <t>2160250</t>
  </si>
  <si>
    <t>2160299</t>
  </si>
  <si>
    <t xml:space="preserve">  其他商业流通事务支出</t>
  </si>
  <si>
    <t>21605</t>
  </si>
  <si>
    <t>旅游业管理与服务支出</t>
  </si>
  <si>
    <t>2160501</t>
  </si>
  <si>
    <t>2160504</t>
  </si>
  <si>
    <t xml:space="preserve">  旅游宣传</t>
  </si>
  <si>
    <t>2160599</t>
  </si>
  <si>
    <t xml:space="preserve">  其他旅游业管理与服务支出</t>
  </si>
  <si>
    <t>21606</t>
  </si>
  <si>
    <t>涉外发展服务支出</t>
  </si>
  <si>
    <t>2160699</t>
  </si>
  <si>
    <t xml:space="preserve">  其他涉外发展服务支出</t>
  </si>
  <si>
    <t>21699</t>
  </si>
  <si>
    <t>其他商业服务业等支出</t>
  </si>
  <si>
    <t>2169999</t>
  </si>
  <si>
    <t xml:space="preserve">  其他商业服务业等支出</t>
  </si>
  <si>
    <t>217</t>
  </si>
  <si>
    <t>金融支出</t>
  </si>
  <si>
    <t>21703</t>
  </si>
  <si>
    <t>金融发展支出</t>
  </si>
  <si>
    <t>2170399</t>
  </si>
  <si>
    <t xml:space="preserve">  其他金融发展支出</t>
  </si>
  <si>
    <t>220</t>
  </si>
  <si>
    <t>国土海洋气象等支出</t>
  </si>
  <si>
    <t>22001</t>
  </si>
  <si>
    <t>国土资源事务</t>
  </si>
  <si>
    <t>2200101</t>
  </si>
  <si>
    <t>2200110</t>
  </si>
  <si>
    <t xml:space="preserve">  国土整治</t>
  </si>
  <si>
    <t>2200150</t>
  </si>
  <si>
    <t>2200199</t>
  </si>
  <si>
    <t xml:space="preserve">  其他国土资源事务支出</t>
  </si>
  <si>
    <t>22005</t>
  </si>
  <si>
    <t>气象事务</t>
  </si>
  <si>
    <t>2200599</t>
  </si>
  <si>
    <t xml:space="preserve">  其他气象事务支出</t>
  </si>
  <si>
    <t>22099</t>
  </si>
  <si>
    <t>其他国土海洋气象等支出</t>
  </si>
  <si>
    <t>2209901</t>
  </si>
  <si>
    <t xml:space="preserve">  其他国土海洋气象等支出</t>
  </si>
  <si>
    <t>221</t>
  </si>
  <si>
    <t>住房保障支出</t>
  </si>
  <si>
    <t>22101</t>
  </si>
  <si>
    <t>保障性安居工程支出</t>
  </si>
  <si>
    <t>2210101</t>
  </si>
  <si>
    <t xml:space="preserve">  廉租住房</t>
  </si>
  <si>
    <t>2210103</t>
  </si>
  <si>
    <t xml:space="preserve">  棚户区改造</t>
  </si>
  <si>
    <t>2210105</t>
  </si>
  <si>
    <t xml:space="preserve">  农村危房改造</t>
  </si>
  <si>
    <t>2210107</t>
  </si>
  <si>
    <t xml:space="preserve">  保障性住房租金补贴</t>
  </si>
  <si>
    <t>2210199</t>
  </si>
  <si>
    <t xml:space="preserve">  其他保障性安居工程支出</t>
  </si>
  <si>
    <t>22102</t>
  </si>
  <si>
    <t>住房改革支出</t>
  </si>
  <si>
    <t>2210201</t>
  </si>
  <si>
    <t xml:space="preserve">  住房公积金</t>
  </si>
  <si>
    <t>表17</t>
  </si>
  <si>
    <t>彭水自治县2017年县级部门政府性基金预算财政拨款收入支出决算表</t>
  </si>
  <si>
    <t>财决09表</t>
  </si>
  <si>
    <t>20822</t>
  </si>
  <si>
    <t>大中型水库移民后期扶持基金支出</t>
  </si>
  <si>
    <t>2082201</t>
  </si>
  <si>
    <t xml:space="preserve">  移民补助</t>
  </si>
  <si>
    <t>2082202</t>
  </si>
  <si>
    <t xml:space="preserve">  基础设施建设和经济发展</t>
  </si>
  <si>
    <t>2082299</t>
  </si>
  <si>
    <t xml:space="preserve">  其他大中型水库移民后期扶持基金支出</t>
  </si>
  <si>
    <t>20823</t>
  </si>
  <si>
    <t>小型水库移民扶助基金及对应专项债务收入安排的支出</t>
  </si>
  <si>
    <t>2082302</t>
  </si>
  <si>
    <t>21208</t>
  </si>
  <si>
    <t>国有土地使用权出让收入及对应专项债务收入安排的支出</t>
  </si>
  <si>
    <t>2120801</t>
  </si>
  <si>
    <t xml:space="preserve">  征地和拆迁补偿支出</t>
  </si>
  <si>
    <t>2120802</t>
  </si>
  <si>
    <t xml:space="preserve">  土地开发支出</t>
  </si>
  <si>
    <t>2120804</t>
  </si>
  <si>
    <t xml:space="preserve">  农村基础设施建设支出</t>
  </si>
  <si>
    <t>2120806</t>
  </si>
  <si>
    <t xml:space="preserve">  土地出让业务支出</t>
  </si>
  <si>
    <t>2120807</t>
  </si>
  <si>
    <t xml:space="preserve">  廉租住房支出</t>
  </si>
  <si>
    <t>2120811</t>
  </si>
  <si>
    <t xml:space="preserve">  公共租赁住房支出</t>
  </si>
  <si>
    <t>2120899</t>
  </si>
  <si>
    <t xml:space="preserve">  其他国有土地使用权出让收入安排的支出</t>
  </si>
  <si>
    <t>21210</t>
  </si>
  <si>
    <t>国有土地收益基金及对应专项债务收入安排的支出</t>
  </si>
  <si>
    <t>2121099</t>
  </si>
  <si>
    <t xml:space="preserve">  其他国有土地收益基金支出</t>
  </si>
  <si>
    <t>21211</t>
  </si>
  <si>
    <t>农业土地开发资金及对应专项债务收入安排的支出</t>
  </si>
  <si>
    <t>2121100</t>
  </si>
  <si>
    <t xml:space="preserve">  农业土地开发资金及对应专项债务收入安排的支出</t>
  </si>
  <si>
    <t>21366</t>
  </si>
  <si>
    <t>大中型水库库区基金及对应专项债务收入安排的支出</t>
  </si>
  <si>
    <t>2136601</t>
  </si>
  <si>
    <t>21367</t>
  </si>
  <si>
    <t>三峡水库库区基金支出</t>
  </si>
  <si>
    <t>2136799</t>
  </si>
  <si>
    <t xml:space="preserve">  其他三峡水库库区基金支出</t>
  </si>
  <si>
    <t>21660</t>
  </si>
  <si>
    <t>旅游发展基金支出</t>
  </si>
  <si>
    <t>2166004</t>
  </si>
  <si>
    <t xml:space="preserve">  地方旅游开发项目补助</t>
  </si>
  <si>
    <t>229</t>
  </si>
  <si>
    <t>22908</t>
  </si>
  <si>
    <t>彩票发行销售机构业务费安排的支出</t>
  </si>
  <si>
    <t>2290899</t>
  </si>
  <si>
    <t xml:space="preserve">  其他彩票发行销售机构业务费安排的支出</t>
  </si>
  <si>
    <t>22960</t>
  </si>
  <si>
    <t>彩票公益金及对应专项债务收入安排的支出</t>
  </si>
  <si>
    <t>2296002</t>
  </si>
  <si>
    <t xml:space="preserve">  用于社会福利的彩票公益金支出</t>
  </si>
  <si>
    <t>2296003</t>
  </si>
  <si>
    <t xml:space="preserve">  用于体育事业的彩票公益金支出</t>
  </si>
  <si>
    <t>2296004</t>
  </si>
  <si>
    <t xml:space="preserve">  用于教育事业的彩票公益金支出</t>
  </si>
  <si>
    <t>2296006</t>
  </si>
  <si>
    <t xml:space="preserve">  用于残疾人事业的彩票公益金支出</t>
  </si>
  <si>
    <t>2296099</t>
  </si>
  <si>
    <t xml:space="preserve">  用于其他社会公益事业的彩票公益金支出</t>
  </si>
  <si>
    <t>表18</t>
  </si>
  <si>
    <t>彭水自治县2017年县级部门“三公”经费财政拔款支出决算表</t>
  </si>
  <si>
    <t>单位:万元</t>
  </si>
  <si>
    <t>预算数</t>
  </si>
  <si>
    <t>2016年决算</t>
  </si>
  <si>
    <t>增长%</t>
  </si>
  <si>
    <t>1、因公出国（境）费用</t>
  </si>
  <si>
    <t>2、公务接待费</t>
  </si>
  <si>
    <t>3、公务用车购置及运行维护费</t>
  </si>
  <si>
    <t>其中：（1）公务用车运行维护费</t>
  </si>
  <si>
    <t xml:space="preserve">      （2）公务用车购置</t>
  </si>
  <si>
    <t>表19</t>
  </si>
  <si>
    <t>彭水自治县2017年政府债务决算情况表</t>
  </si>
  <si>
    <t>编制：彭水县财政局</t>
  </si>
  <si>
    <t>债务名称</t>
  </si>
  <si>
    <t>年初预算</t>
  </si>
  <si>
    <t>预算调整数</t>
  </si>
  <si>
    <t>年末决算数</t>
  </si>
  <si>
    <t>市级下达债务限额</t>
  </si>
  <si>
    <t>超限额情况</t>
  </si>
  <si>
    <t>备注</t>
  </si>
  <si>
    <t>一、年初余额</t>
  </si>
  <si>
    <t>一般债务</t>
  </si>
  <si>
    <t xml:space="preserve">  专项债务</t>
  </si>
  <si>
    <t>二、当年新增债券</t>
  </si>
  <si>
    <t>三、当年偿还</t>
  </si>
  <si>
    <t>四、年末余额</t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</si>
</sst>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[Red]\(#,##0\)"/>
    <numFmt numFmtId="177" formatCode="0_ "/>
    <numFmt numFmtId="178" formatCode="yy\.mm\.dd"/>
    <numFmt numFmtId="179" formatCode="_-&quot;$&quot;* #,##0_-;\-&quot;$&quot;* #,##0_-;_-&quot;$&quot;* &quot;-&quot;_-;_-@_-"/>
    <numFmt numFmtId="180" formatCode="&quot;?\t#,##0_);[Red]\(&quot;&quot;?&quot;\t#,##0\)"/>
    <numFmt numFmtId="181" formatCode="#,##0.0_ "/>
    <numFmt numFmtId="182" formatCode="_(&quot;$&quot;* #,##0.00_);_(&quot;$&quot;* \(#,##0.00\);_(&quot;$&quot;* &quot;-&quot;??_);_(@_)"/>
    <numFmt numFmtId="183" formatCode="&quot;$&quot;\ #,##0.00_-;[Red]&quot;$&quot;\ #,##0.00\-"/>
    <numFmt numFmtId="184" formatCode="_-&quot;$&quot;\ * #,##0_-;_-&quot;$&quot;\ * #,##0\-;_-&quot;$&quot;\ * &quot;-&quot;_-;_-@_-"/>
    <numFmt numFmtId="185" formatCode="&quot;$&quot;\ #,##0_-;[Red]&quot;$&quot;\ #,##0\-"/>
    <numFmt numFmtId="186" formatCode="_-* #,##0\ _k_r_-;\-* #,##0\ _k_r_-;_-* &quot;-&quot;\ _k_r_-;_-@_-"/>
    <numFmt numFmtId="187" formatCode="&quot;$&quot;#,##0_);\(&quot;$&quot;#,##0\)"/>
    <numFmt numFmtId="188" formatCode="#,##0.0_);\(#,##0.0\)"/>
    <numFmt numFmtId="189" formatCode="&quot;$&quot;#,##0.00_);[Red]\(&quot;$&quot;#,##0.00\)"/>
    <numFmt numFmtId="190" formatCode="_-&quot;$&quot;\ * #,##0.00_-;_-&quot;$&quot;\ * #,##0.00\-;_-&quot;$&quot;\ * &quot;-&quot;??_-;_-@_-"/>
    <numFmt numFmtId="191" formatCode="0.000000_);[Red]\(0.000000\)"/>
    <numFmt numFmtId="192" formatCode="_-* #,##0.00\ _k_r_-;\-* #,##0.00\ _k_r_-;_-* &quot;-&quot;??\ _k_r_-;_-@_-"/>
    <numFmt numFmtId="193" formatCode="0.0_);[Red]\(0.0\)"/>
    <numFmt numFmtId="194" formatCode="&quot;綅&quot;\t#,##0_);[Red]\(&quot;綅&quot;\t#,##0\)"/>
    <numFmt numFmtId="195" formatCode="0.00_ "/>
    <numFmt numFmtId="196" formatCode="\$#,##0;\(\$#,##0\)"/>
    <numFmt numFmtId="197" formatCode="_-* #,##0.00_$_-;\-* #,##0.00_$_-;_-* &quot;-&quot;??_$_-;_-@_-"/>
    <numFmt numFmtId="198" formatCode="#,##0;\-#,##0;&quot;-&quot;"/>
    <numFmt numFmtId="199" formatCode="_-* #,##0.00_-;\-* #,##0.00_-;_-* &quot;-&quot;??_-;_-@_-"/>
    <numFmt numFmtId="200" formatCode="#,##0;\(#,##0\)"/>
    <numFmt numFmtId="201" formatCode="________@"/>
    <numFmt numFmtId="202" formatCode="\$#,##0.00;\(\$#,##0.00\)"/>
    <numFmt numFmtId="203" formatCode="&quot;$&quot;#,##0_);[Red]\(&quot;$&quot;#,##0\)"/>
    <numFmt numFmtId="204" formatCode="#\ ??/??"/>
    <numFmt numFmtId="205" formatCode="_(&quot;$&quot;* #,##0_);_(&quot;$&quot;* \(#,##0\);_(&quot;$&quot;* &quot;-&quot;_);_(@_)"/>
    <numFmt numFmtId="206" formatCode="_-&quot;$&quot;* #,##0.00_-;\-&quot;$&quot;* #,##0.00_-;_-&quot;$&quot;* &quot;-&quot;??_-;_-@_-"/>
    <numFmt numFmtId="207" formatCode="_-* #,##0_$_-;\-* #,##0_$_-;_-* &quot;-&quot;_$_-;_-@_-"/>
    <numFmt numFmtId="208" formatCode="_-* #,##0&quot;$&quot;_-;\-* #,##0&quot;$&quot;_-;_-* &quot;-&quot;&quot;$&quot;_-;_-@_-"/>
    <numFmt numFmtId="209" formatCode="_-* #,##0.00&quot;$&quot;_-;\-* #,##0.00&quot;$&quot;_-;_-* &quot;-&quot;??&quot;$&quot;_-;_-@_-"/>
    <numFmt numFmtId="210" formatCode="\800000"/>
    <numFmt numFmtId="211" formatCode="0.0"/>
    <numFmt numFmtId="212" formatCode="0.0_ "/>
    <numFmt numFmtId="213" formatCode="0_);[Red]\(0\)"/>
  </numFmts>
  <fonts count="145">
    <font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方正仿宋_GBK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color indexed="10"/>
      <name val="宋体"/>
      <charset val="134"/>
    </font>
    <font>
      <sz val="12"/>
      <name val="楷体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6"/>
      <name val="华文中宋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22"/>
      <color indexed="8"/>
      <name val="宋体"/>
      <charset val="134"/>
    </font>
    <font>
      <sz val="10"/>
      <color theme="1"/>
      <name val="宋体"/>
      <charset val="134"/>
      <scheme val="minor"/>
    </font>
    <font>
      <sz val="18"/>
      <color indexed="8"/>
      <name val="方正小标宋_GBK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黑体"/>
      <charset val="134"/>
    </font>
    <font>
      <sz val="12"/>
      <name val="黑体"/>
      <charset val="134"/>
    </font>
    <font>
      <b/>
      <sz val="18"/>
      <color indexed="8"/>
      <name val="宋体"/>
      <charset val="134"/>
    </font>
    <font>
      <sz val="18"/>
      <color indexed="8"/>
      <name val="方正黑体_GBK"/>
      <charset val="134"/>
    </font>
    <font>
      <sz val="11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方正黑体_GBK"/>
      <charset val="134"/>
    </font>
    <font>
      <sz val="18"/>
      <name val="方正小标宋_GBK"/>
      <charset val="134"/>
    </font>
    <font>
      <sz val="20"/>
      <name val="宋体"/>
      <charset val="134"/>
    </font>
    <font>
      <sz val="11"/>
      <name val="宋体"/>
      <charset val="134"/>
    </font>
    <font>
      <sz val="10"/>
      <color indexed="8"/>
      <name val="方正黑体_GBK"/>
      <charset val="134"/>
    </font>
    <font>
      <b/>
      <sz val="9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color indexed="8"/>
      <name val="黑体"/>
      <charset val="134"/>
    </font>
    <font>
      <sz val="9"/>
      <name val="黑体"/>
      <charset val="134"/>
    </font>
    <font>
      <sz val="10"/>
      <color theme="1"/>
      <name val="方正黑体_GBK"/>
      <charset val="134"/>
    </font>
    <font>
      <sz val="16"/>
      <color theme="1"/>
      <name val="方正小标宋_GBK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黑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8"/>
      <name val="宋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0"/>
      <color indexed="20"/>
      <name val="Arial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2"/>
      <color indexed="17"/>
      <name val="楷体_GB2312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楷体_GB2312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0.5"/>
      <color indexed="20"/>
      <name val="宋体"/>
      <charset val="134"/>
    </font>
    <font>
      <sz val="11"/>
      <color indexed="60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b/>
      <sz val="10"/>
      <name val="MS Sans Serif"/>
      <charset val="134"/>
    </font>
    <font>
      <sz val="10"/>
      <name val="Geneva"/>
      <charset val="134"/>
    </font>
    <font>
      <sz val="12"/>
      <color indexed="9"/>
      <name val="Helv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1"/>
      <color theme="1"/>
      <name val="宋体"/>
      <charset val="134"/>
      <scheme val="minor"/>
    </font>
    <font>
      <sz val="12"/>
      <color indexed="9"/>
      <name val="楷体_GB2312"/>
      <charset val="134"/>
    </font>
    <font>
      <sz val="11"/>
      <name val="ＭＳ Ｐゴシック"/>
      <charset val="134"/>
    </font>
    <font>
      <sz val="12"/>
      <color indexed="10"/>
      <name val="楷体_GB2312"/>
      <charset val="134"/>
    </font>
    <font>
      <sz val="7"/>
      <name val="Helv"/>
      <charset val="134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sz val="12"/>
      <name val="新細明體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u/>
      <sz val="7.5"/>
      <color indexed="12"/>
      <name val="Arial"/>
      <charset val="134"/>
    </font>
    <font>
      <b/>
      <sz val="10"/>
      <name val="Tms Rmn"/>
      <charset val="134"/>
    </font>
    <font>
      <b/>
      <sz val="12"/>
      <name val="Arial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b/>
      <sz val="9"/>
      <name val="Arial"/>
      <charset val="134"/>
    </font>
    <font>
      <sz val="7"/>
      <color indexed="10"/>
      <name val="Helv"/>
      <charset val="134"/>
    </font>
    <font>
      <sz val="12"/>
      <name val="Arial"/>
      <charset val="134"/>
    </font>
    <font>
      <u/>
      <sz val="7.5"/>
      <color indexed="36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sz val="7"/>
      <name val="Small Fonts"/>
      <charset val="134"/>
    </font>
    <font>
      <sz val="10"/>
      <name val="Courier"/>
      <charset val="134"/>
    </font>
    <font>
      <sz val="10"/>
      <color indexed="8"/>
      <name val="MS Sans Serif"/>
      <charset val="134"/>
    </font>
    <font>
      <sz val="12"/>
      <name val="바탕체"/>
      <charset val="134"/>
    </font>
    <font>
      <sz val="12"/>
      <name val="Courier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sz val="12"/>
      <color indexed="62"/>
      <name val="楷体_GB2312"/>
      <charset val="134"/>
    </font>
    <font>
      <sz val="10"/>
      <color indexed="17"/>
      <name val="Arial"/>
      <charset val="134"/>
    </font>
    <font>
      <sz val="12"/>
      <color indexed="60"/>
      <name val="楷体_GB2312"/>
      <charset val="134"/>
    </font>
    <font>
      <u/>
      <sz val="12"/>
      <color indexed="20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12"/>
      <color indexed="63"/>
      <name val="楷体_GB2312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09">
    <xf numFmtId="0" fontId="0" fillId="0" borderId="0"/>
    <xf numFmtId="42" fontId="58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9" fillId="5" borderId="20" applyNumberFormat="0" applyAlignment="0" applyProtection="0">
      <alignment vertical="center"/>
    </xf>
    <xf numFmtId="0" fontId="60" fillId="6" borderId="0" applyNumberFormat="0" applyBorder="0" applyAlignment="0" applyProtection="0"/>
    <xf numFmtId="44" fontId="58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3" fillId="0" borderId="0">
      <alignment horizontal="center" wrapText="1"/>
      <protection locked="0"/>
    </xf>
    <xf numFmtId="41" fontId="58" fillId="0" borderId="0" applyFont="0" applyFill="0" applyBorder="0" applyAlignment="0" applyProtection="0">
      <alignment vertical="center"/>
    </xf>
    <xf numFmtId="0" fontId="64" fillId="8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178" fontId="67" fillId="0" borderId="17" applyFill="0" applyProtection="0">
      <alignment horizontal="right"/>
    </xf>
    <xf numFmtId="0" fontId="68" fillId="10" borderId="0" applyNumberFormat="0" applyBorder="0" applyAlignment="0" applyProtection="0"/>
    <xf numFmtId="0" fontId="62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67" fillId="0" borderId="0"/>
    <xf numFmtId="0" fontId="70" fillId="0" borderId="0" applyNumberFormat="0" applyFill="0" applyBorder="0" applyAlignment="0" applyProtection="0">
      <alignment vertical="center"/>
    </xf>
    <xf numFmtId="0" fontId="1" fillId="11" borderId="21" applyNumberFormat="0" applyFont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1" fillId="0" borderId="0"/>
    <xf numFmtId="0" fontId="71" fillId="0" borderId="0"/>
    <xf numFmtId="0" fontId="67" fillId="0" borderId="0"/>
    <xf numFmtId="0" fontId="62" fillId="6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1" fillId="0" borderId="0"/>
    <xf numFmtId="0" fontId="61" fillId="13" borderId="0" applyNumberFormat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6" fillId="0" borderId="0">
      <alignment vertical="top"/>
    </xf>
    <xf numFmtId="0" fontId="79" fillId="0" borderId="23" applyNumberFormat="0" applyFill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71" fillId="0" borderId="0"/>
    <xf numFmtId="0" fontId="62" fillId="6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81" fillId="16" borderId="25" applyNumberFormat="0" applyAlignment="0" applyProtection="0">
      <alignment vertical="center"/>
    </xf>
    <xf numFmtId="0" fontId="76" fillId="0" borderId="0" applyNumberFormat="0" applyFill="0" applyBorder="0" applyAlignment="0" applyProtection="0"/>
    <xf numFmtId="0" fontId="59" fillId="5" borderId="20" applyNumberFormat="0" applyAlignment="0" applyProtection="0">
      <alignment vertical="center"/>
    </xf>
    <xf numFmtId="0" fontId="82" fillId="16" borderId="20" applyNumberFormat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84" fillId="18" borderId="26" applyNumberFormat="0" applyAlignment="0" applyProtection="0">
      <alignment vertical="center"/>
    </xf>
    <xf numFmtId="0" fontId="76" fillId="0" borderId="0">
      <alignment vertical="top"/>
    </xf>
    <xf numFmtId="0" fontId="27" fillId="5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179" fontId="67" fillId="0" borderId="0" applyFont="0" applyFill="0" applyBorder="0" applyAlignment="0" applyProtection="0"/>
    <xf numFmtId="0" fontId="66" fillId="19" borderId="0" applyNumberFormat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88" fillId="20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89" fillId="0" borderId="0" applyNumberFormat="0" applyFont="0" applyFill="0" applyBorder="0" applyAlignment="0" applyProtection="0">
      <alignment horizontal="left"/>
    </xf>
    <xf numFmtId="0" fontId="27" fillId="17" borderId="0" applyNumberFormat="0" applyBorder="0" applyAlignment="0" applyProtection="0">
      <alignment vertical="center"/>
    </xf>
    <xf numFmtId="0" fontId="67" fillId="0" borderId="0"/>
    <xf numFmtId="0" fontId="27" fillId="17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71" fillId="0" borderId="0"/>
    <xf numFmtId="0" fontId="6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0" fillId="0" borderId="0"/>
    <xf numFmtId="0" fontId="66" fillId="28" borderId="0" applyNumberFormat="0" applyBorder="0" applyAlignment="0" applyProtection="0">
      <alignment vertical="center"/>
    </xf>
    <xf numFmtId="0" fontId="67" fillId="0" borderId="0"/>
    <xf numFmtId="0" fontId="65" fillId="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/>
    <xf numFmtId="0" fontId="80" fillId="4" borderId="0" applyNumberFormat="0" applyBorder="0" applyAlignment="0" applyProtection="0">
      <alignment vertical="center"/>
    </xf>
    <xf numFmtId="0" fontId="71" fillId="0" borderId="0"/>
    <xf numFmtId="0" fontId="71" fillId="0" borderId="0"/>
    <xf numFmtId="0" fontId="68" fillId="29" borderId="0" applyNumberFormat="0" applyBorder="0" applyAlignment="0" applyProtection="0"/>
    <xf numFmtId="0" fontId="71" fillId="0" borderId="0"/>
    <xf numFmtId="0" fontId="92" fillId="0" borderId="0"/>
    <xf numFmtId="0" fontId="73" fillId="6" borderId="0" applyNumberFormat="0" applyBorder="0" applyAlignment="0" applyProtection="0">
      <alignment vertical="center"/>
    </xf>
    <xf numFmtId="0" fontId="64" fillId="30" borderId="0" applyNumberFormat="0" applyBorder="0" applyAlignment="0" applyProtection="0"/>
    <xf numFmtId="0" fontId="92" fillId="0" borderId="0"/>
    <xf numFmtId="0" fontId="76" fillId="0" borderId="0" applyNumberFormat="0" applyFill="0" applyBorder="0" applyAlignment="0" applyProtection="0"/>
    <xf numFmtId="0" fontId="76" fillId="0" borderId="0">
      <alignment vertical="top"/>
    </xf>
    <xf numFmtId="0" fontId="1" fillId="0" borderId="0"/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7" fillId="0" borderId="0"/>
    <xf numFmtId="0" fontId="78" fillId="0" borderId="22" applyNumberFormat="0" applyFill="0" applyAlignment="0" applyProtection="0">
      <alignment vertical="center"/>
    </xf>
    <xf numFmtId="0" fontId="90" fillId="0" borderId="0"/>
    <xf numFmtId="0" fontId="92" fillId="0" borderId="0"/>
    <xf numFmtId="188" fontId="93" fillId="31" borderId="0"/>
    <xf numFmtId="0" fontId="92" fillId="0" borderId="0"/>
    <xf numFmtId="0" fontId="90" fillId="0" borderId="0"/>
    <xf numFmtId="0" fontId="68" fillId="32" borderId="0" applyNumberFormat="0" applyBorder="0" applyAlignment="0" applyProtection="0"/>
    <xf numFmtId="0" fontId="27" fillId="23" borderId="0" applyNumberFormat="0" applyBorder="0" applyAlignment="0" applyProtection="0">
      <alignment vertical="center"/>
    </xf>
    <xf numFmtId="49" fontId="67" fillId="0" borderId="0" applyFont="0" applyFill="0" applyBorder="0" applyAlignment="0" applyProtection="0"/>
    <xf numFmtId="0" fontId="94" fillId="7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90" fillId="0" borderId="0"/>
    <xf numFmtId="0" fontId="90" fillId="0" borderId="0"/>
    <xf numFmtId="0" fontId="91" fillId="0" borderId="29">
      <alignment horizontal="center"/>
    </xf>
    <xf numFmtId="0" fontId="95" fillId="33" borderId="0" applyNumberFormat="0" applyBorder="0" applyAlignment="0" applyProtection="0"/>
    <xf numFmtId="0" fontId="96" fillId="6" borderId="0" applyNumberFormat="0" applyBorder="0" applyAlignment="0" applyProtection="0">
      <alignment vertical="center"/>
    </xf>
    <xf numFmtId="0" fontId="82" fillId="16" borderId="20" applyNumberFormat="0" applyAlignment="0" applyProtection="0">
      <alignment vertical="center"/>
    </xf>
    <xf numFmtId="0" fontId="97" fillId="0" borderId="0">
      <alignment vertical="center"/>
    </xf>
    <xf numFmtId="49" fontId="67" fillId="0" borderId="0" applyFont="0" applyFill="0" applyBorder="0" applyAlignment="0" applyProtection="0"/>
    <xf numFmtId="0" fontId="1" fillId="11" borderId="21" applyNumberFormat="0" applyFont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76" fillId="0" borderId="0">
      <alignment vertical="top"/>
    </xf>
    <xf numFmtId="0" fontId="67" fillId="0" borderId="0"/>
    <xf numFmtId="9" fontId="27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62" fillId="17" borderId="0" applyNumberFormat="0" applyBorder="0" applyAlignment="0" applyProtection="0">
      <alignment vertical="center"/>
    </xf>
    <xf numFmtId="0" fontId="98" fillId="21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67" fillId="0" borderId="0"/>
    <xf numFmtId="0" fontId="27" fillId="23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71" fillId="0" borderId="0"/>
    <xf numFmtId="0" fontId="92" fillId="0" borderId="0"/>
    <xf numFmtId="0" fontId="61" fillId="4" borderId="0" applyNumberFormat="0" applyBorder="0" applyAlignment="0" applyProtection="0">
      <alignment vertical="center"/>
    </xf>
    <xf numFmtId="0" fontId="92" fillId="0" borderId="0"/>
    <xf numFmtId="0" fontId="98" fillId="25" borderId="0" applyNumberFormat="0" applyBorder="0" applyAlignment="0" applyProtection="0">
      <alignment vertical="center"/>
    </xf>
    <xf numFmtId="0" fontId="71" fillId="0" borderId="0"/>
    <xf numFmtId="0" fontId="71" fillId="0" borderId="0"/>
    <xf numFmtId="0" fontId="65" fillId="7" borderId="0" applyNumberFormat="0" applyBorder="0" applyAlignment="0" applyProtection="0">
      <alignment vertical="center"/>
    </xf>
    <xf numFmtId="0" fontId="92" fillId="0" borderId="0"/>
    <xf numFmtId="0" fontId="64" fillId="34" borderId="0" applyNumberFormat="0" applyBorder="0" applyAlignment="0" applyProtection="0"/>
    <xf numFmtId="0" fontId="71" fillId="0" borderId="0"/>
    <xf numFmtId="0" fontId="90" fillId="0" borderId="0"/>
    <xf numFmtId="0" fontId="90" fillId="0" borderId="0"/>
    <xf numFmtId="0" fontId="71" fillId="0" borderId="0"/>
    <xf numFmtId="0" fontId="92" fillId="0" borderId="0"/>
    <xf numFmtId="0" fontId="71" fillId="0" borderId="0"/>
    <xf numFmtId="0" fontId="83" fillId="9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90" fillId="0" borderId="0"/>
    <xf numFmtId="41" fontId="67" fillId="0" borderId="0" applyFont="0" applyFill="0" applyBorder="0" applyAlignment="0" applyProtection="0"/>
    <xf numFmtId="0" fontId="90" fillId="0" borderId="0"/>
    <xf numFmtId="0" fontId="76" fillId="0" borderId="0">
      <alignment vertical="top"/>
    </xf>
    <xf numFmtId="0" fontId="66" fillId="1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4" fillId="30" borderId="0" applyNumberFormat="0" applyBorder="0" applyAlignment="0" applyProtection="0"/>
    <xf numFmtId="0" fontId="76" fillId="0" borderId="0">
      <alignment vertical="top"/>
    </xf>
    <xf numFmtId="0" fontId="65" fillId="7" borderId="0" applyNumberFormat="0" applyBorder="0" applyAlignment="0" applyProtection="0">
      <alignment vertical="center"/>
    </xf>
    <xf numFmtId="0" fontId="76" fillId="0" borderId="0">
      <alignment vertical="top"/>
    </xf>
    <xf numFmtId="0" fontId="6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92" fillId="0" borderId="0"/>
    <xf numFmtId="0" fontId="60" fillId="6" borderId="0" applyNumberFormat="0" applyBorder="0" applyAlignment="0" applyProtection="0"/>
    <xf numFmtId="0" fontId="96" fillId="6" borderId="0" applyNumberFormat="0" applyBorder="0" applyAlignment="0" applyProtection="0">
      <alignment vertical="center"/>
    </xf>
    <xf numFmtId="0" fontId="67" fillId="0" borderId="0"/>
    <xf numFmtId="0" fontId="64" fillId="8" borderId="0" applyNumberFormat="0" applyBorder="0" applyAlignment="0" applyProtection="0"/>
    <xf numFmtId="0" fontId="67" fillId="0" borderId="0"/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2" fillId="17" borderId="0" applyNumberFormat="0" applyBorder="0" applyAlignment="0" applyProtection="0">
      <alignment vertical="center"/>
    </xf>
    <xf numFmtId="0" fontId="71" fillId="0" borderId="0"/>
    <xf numFmtId="0" fontId="71" fillId="0" borderId="0"/>
    <xf numFmtId="0" fontId="27" fillId="22" borderId="0" applyNumberFormat="0" applyBorder="0" applyAlignment="0" applyProtection="0">
      <alignment vertical="center"/>
    </xf>
    <xf numFmtId="0" fontId="64" fillId="35" borderId="0" applyNumberFormat="0" applyBorder="0" applyAlignment="0" applyProtection="0"/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184" fontId="67" fillId="0" borderId="0" applyFont="0" applyFill="0" applyBorder="0" applyAlignment="0" applyProtection="0"/>
    <xf numFmtId="0" fontId="67" fillId="0" borderId="0"/>
    <xf numFmtId="0" fontId="27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7" borderId="0" applyNumberFormat="0" applyBorder="0" applyAlignment="0" applyProtection="0">
      <alignment vertical="center"/>
    </xf>
    <xf numFmtId="40" fontId="99" fillId="0" borderId="0" applyFont="0" applyFill="0" applyBorder="0" applyAlignment="0" applyProtection="0"/>
    <xf numFmtId="0" fontId="83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65" fillId="4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85" fontId="67" fillId="0" borderId="0"/>
    <xf numFmtId="0" fontId="65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3" fontId="101" fillId="0" borderId="0"/>
    <xf numFmtId="0" fontId="94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83" fillId="23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83" fillId="23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104" fillId="0" borderId="0"/>
    <xf numFmtId="0" fontId="27" fillId="23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5" fillId="36" borderId="0" applyNumberFormat="0" applyBorder="0" applyAlignment="0" applyProtection="0"/>
    <xf numFmtId="0" fontId="66" fillId="14" borderId="0" applyNumberFormat="0" applyBorder="0" applyAlignment="0" applyProtection="0">
      <alignment vertical="center"/>
    </xf>
    <xf numFmtId="0" fontId="106" fillId="0" borderId="17" applyNumberFormat="0" applyFill="0" applyProtection="0">
      <alignment horizontal="center"/>
    </xf>
    <xf numFmtId="0" fontId="1" fillId="0" borderId="0"/>
    <xf numFmtId="0" fontId="105" fillId="37" borderId="0" applyNumberFormat="0" applyBorder="0" applyAlignment="0" applyProtection="0"/>
    <xf numFmtId="0" fontId="66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66" fillId="9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3" fontId="89" fillId="0" borderId="0" applyFont="0" applyFill="0" applyBorder="0" applyAlignment="0" applyProtection="0"/>
    <xf numFmtId="0" fontId="1" fillId="0" borderId="0"/>
    <xf numFmtId="0" fontId="66" fillId="1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14" fontId="63" fillId="0" borderId="0">
      <alignment horizontal="center" wrapText="1"/>
      <protection locked="0"/>
    </xf>
    <xf numFmtId="0" fontId="62" fillId="6" borderId="0" applyNumberFormat="0" applyBorder="0" applyAlignment="0" applyProtection="0">
      <alignment vertical="center"/>
    </xf>
    <xf numFmtId="0" fontId="1" fillId="0" borderId="0"/>
    <xf numFmtId="0" fontId="98" fillId="1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1" fillId="0" borderId="0"/>
    <xf numFmtId="0" fontId="66" fillId="15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108" fillId="38" borderId="30">
      <protection locked="0"/>
    </xf>
    <xf numFmtId="0" fontId="67" fillId="0" borderId="13" applyNumberFormat="0" applyFill="0" applyProtection="0">
      <alignment horizontal="left"/>
    </xf>
    <xf numFmtId="0" fontId="72" fillId="0" borderId="0" applyNumberFormat="0" applyFill="0" applyBorder="0" applyAlignment="0" applyProtection="0">
      <alignment vertical="center"/>
    </xf>
    <xf numFmtId="38" fontId="99" fillId="0" borderId="0" applyFont="0" applyFill="0" applyBorder="0" applyAlignment="0" applyProtection="0"/>
    <xf numFmtId="0" fontId="98" fillId="14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98" fillId="12" borderId="0" applyNumberFormat="0" applyBorder="0" applyAlignment="0" applyProtection="0">
      <alignment vertical="center"/>
    </xf>
    <xf numFmtId="0" fontId="1" fillId="0" borderId="0"/>
    <xf numFmtId="0" fontId="98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98" fillId="15" borderId="0" applyNumberFormat="0" applyBorder="0" applyAlignment="0" applyProtection="0">
      <alignment vertical="center"/>
    </xf>
    <xf numFmtId="0" fontId="88" fillId="20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98" fillId="2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90" fillId="0" borderId="0">
      <protection locked="0"/>
    </xf>
    <xf numFmtId="0" fontId="64" fillId="35" borderId="0" applyNumberFormat="0" applyBorder="0" applyAlignment="0" applyProtection="0"/>
    <xf numFmtId="0" fontId="87" fillId="17" borderId="0" applyNumberFormat="0" applyBorder="0" applyAlignment="0" applyProtection="0">
      <alignment vertical="center"/>
    </xf>
    <xf numFmtId="0" fontId="68" fillId="39" borderId="0" applyNumberFormat="0" applyBorder="0" applyAlignment="0" applyProtection="0"/>
    <xf numFmtId="0" fontId="66" fillId="21" borderId="0" applyNumberFormat="0" applyBorder="0" applyAlignment="0" applyProtection="0">
      <alignment vertical="center"/>
    </xf>
    <xf numFmtId="10" fontId="67" fillId="0" borderId="0" applyFont="0" applyFill="0" applyBorder="0" applyAlignment="0" applyProtection="0"/>
    <xf numFmtId="0" fontId="66" fillId="19" borderId="0" applyNumberFormat="0" applyBorder="0" applyAlignment="0" applyProtection="0">
      <alignment vertical="center"/>
    </xf>
    <xf numFmtId="0" fontId="68" fillId="10" borderId="0" applyNumberFormat="0" applyBorder="0" applyAlignment="0" applyProtection="0"/>
    <xf numFmtId="0" fontId="62" fillId="6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7" fillId="0" borderId="0" applyFont="0" applyFill="0" applyBorder="0" applyAlignment="0" applyProtection="0"/>
    <xf numFmtId="0" fontId="64" fillId="30" borderId="0" applyNumberFormat="0" applyBorder="0" applyAlignment="0" applyProtection="0"/>
    <xf numFmtId="0" fontId="61" fillId="4" borderId="0" applyNumberFormat="0" applyBorder="0" applyAlignment="0" applyProtection="0">
      <alignment vertical="center"/>
    </xf>
    <xf numFmtId="183" fontId="67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4" fillId="13" borderId="0" applyNumberFormat="0" applyBorder="0" applyAlignment="0" applyProtection="0"/>
    <xf numFmtId="0" fontId="65" fillId="4" borderId="0" applyNumberFormat="0" applyBorder="0" applyAlignment="0" applyProtection="0">
      <alignment vertical="center"/>
    </xf>
    <xf numFmtId="0" fontId="68" fillId="8" borderId="0" applyNumberFormat="0" applyBorder="0" applyAlignment="0" applyProtection="0"/>
    <xf numFmtId="0" fontId="65" fillId="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187" fontId="91" fillId="0" borderId="18" applyAlignment="0" applyProtection="0"/>
    <xf numFmtId="0" fontId="68" fillId="32" borderId="0" applyNumberFormat="0" applyBorder="0" applyAlignment="0" applyProtection="0"/>
    <xf numFmtId="0" fontId="64" fillId="35" borderId="0" applyNumberFormat="0" applyBorder="0" applyAlignment="0" applyProtection="0"/>
    <xf numFmtId="0" fontId="68" fillId="8" borderId="0" applyNumberFormat="0" applyBorder="0" applyAlignment="0" applyProtection="0"/>
    <xf numFmtId="182" fontId="67" fillId="0" borderId="0" applyFont="0" applyFill="0" applyBorder="0" applyAlignment="0" applyProtection="0"/>
    <xf numFmtId="0" fontId="65" fillId="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109" fillId="0" borderId="31" applyNumberFormat="0" applyAlignment="0" applyProtection="0">
      <alignment horizontal="left" vertical="center"/>
    </xf>
    <xf numFmtId="0" fontId="65" fillId="4" borderId="0" applyNumberFormat="0" applyBorder="0" applyAlignment="0" applyProtection="0">
      <alignment vertical="center"/>
    </xf>
    <xf numFmtId="0" fontId="68" fillId="40" borderId="0" applyNumberFormat="0" applyBorder="0" applyAlignment="0" applyProtection="0"/>
    <xf numFmtId="41" fontId="110" fillId="0" borderId="0" applyFont="0" applyFill="0" applyBorder="0" applyAlignment="0" applyProtection="0"/>
    <xf numFmtId="0" fontId="64" fillId="35" borderId="0" applyNumberFormat="0" applyBorder="0" applyAlignment="0" applyProtection="0"/>
    <xf numFmtId="0" fontId="1" fillId="0" borderId="0"/>
    <xf numFmtId="0" fontId="68" fillId="39" borderId="0" applyNumberFormat="0" applyBorder="0" applyAlignment="0" applyProtection="0"/>
    <xf numFmtId="0" fontId="27" fillId="0" borderId="0">
      <alignment vertical="center"/>
    </xf>
    <xf numFmtId="0" fontId="66" fillId="25" borderId="0" applyNumberFormat="0" applyBorder="0" applyAlignment="0" applyProtection="0">
      <alignment vertical="center"/>
    </xf>
    <xf numFmtId="0" fontId="68" fillId="41" borderId="0" applyNumberFormat="0" applyBorder="0" applyAlignment="0" applyProtection="0"/>
    <xf numFmtId="0" fontId="64" fillId="42" borderId="0" applyNumberFormat="0" applyBorder="0" applyAlignment="0" applyProtection="0"/>
    <xf numFmtId="0" fontId="68" fillId="42" borderId="0" applyNumberFormat="0" applyBorder="0" applyAlignment="0" applyProtection="0"/>
    <xf numFmtId="0" fontId="62" fillId="6" borderId="0" applyNumberFormat="0" applyBorder="0" applyAlignment="0" applyProtection="0">
      <alignment vertical="center"/>
    </xf>
    <xf numFmtId="198" fontId="76" fillId="0" borderId="0" applyFill="0" applyBorder="0" applyAlignment="0"/>
    <xf numFmtId="0" fontId="84" fillId="18" borderId="26" applyNumberFormat="0" applyAlignment="0" applyProtection="0">
      <alignment vertical="center"/>
    </xf>
    <xf numFmtId="0" fontId="111" fillId="0" borderId="0">
      <alignment vertical="center"/>
    </xf>
    <xf numFmtId="41" fontId="67" fillId="0" borderId="0" applyFont="0" applyFill="0" applyBorder="0" applyAlignment="0" applyProtection="0"/>
    <xf numFmtId="0" fontId="99" fillId="0" borderId="0" applyFont="0" applyFill="0" applyBorder="0" applyAlignment="0" applyProtection="0"/>
    <xf numFmtId="200" fontId="110" fillId="0" borderId="0"/>
    <xf numFmtId="199" fontId="67" fillId="0" borderId="0" applyFont="0" applyFill="0" applyBorder="0" applyAlignment="0" applyProtection="0"/>
    <xf numFmtId="176" fontId="67" fillId="0" borderId="0"/>
    <xf numFmtId="190" fontId="67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97" fillId="0" borderId="0">
      <alignment vertical="center"/>
    </xf>
    <xf numFmtId="202" fontId="110" fillId="0" borderId="0"/>
    <xf numFmtId="44" fontId="1" fillId="0" borderId="0" applyFont="0" applyFill="0" applyBorder="0" applyAlignment="0" applyProtection="0"/>
    <xf numFmtId="0" fontId="80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15" fontId="89" fillId="0" borderId="0"/>
    <xf numFmtId="43" fontId="67" fillId="0" borderId="0" applyFont="0" applyFill="0" applyBorder="0" applyAlignment="0" applyProtection="0"/>
    <xf numFmtId="196" fontId="110" fillId="0" borderId="0"/>
    <xf numFmtId="0" fontId="111" fillId="0" borderId="0">
      <alignment vertical="center"/>
    </xf>
    <xf numFmtId="0" fontId="67" fillId="0" borderId="0"/>
    <xf numFmtId="3" fontId="113" fillId="0" borderId="0"/>
    <xf numFmtId="0" fontId="1" fillId="0" borderId="0"/>
    <xf numFmtId="0" fontId="1" fillId="0" borderId="0"/>
    <xf numFmtId="2" fontId="114" fillId="0" borderId="0" applyProtection="0"/>
    <xf numFmtId="0" fontId="105" fillId="43" borderId="0" applyNumberFormat="0" applyBorder="0" applyAlignment="0" applyProtection="0"/>
    <xf numFmtId="0" fontId="65" fillId="7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23" applyNumberFormat="0" applyFill="0" applyAlignment="0" applyProtection="0">
      <alignment vertical="center"/>
    </xf>
    <xf numFmtId="38" fontId="117" fillId="16" borderId="0" applyNumberFormat="0" applyBorder="0" applyAlignment="0" applyProtection="0"/>
    <xf numFmtId="0" fontId="109" fillId="0" borderId="32">
      <alignment horizontal="left" vertical="center"/>
    </xf>
    <xf numFmtId="0" fontId="118" fillId="0" borderId="0" applyProtection="0"/>
    <xf numFmtId="0" fontId="109" fillId="0" borderId="0" applyProtection="0"/>
    <xf numFmtId="0" fontId="62" fillId="6" borderId="0" applyNumberFormat="0" applyBorder="0" applyAlignment="0" applyProtection="0">
      <alignment vertical="center"/>
    </xf>
    <xf numFmtId="10" fontId="117" fillId="11" borderId="2" applyNumberFormat="0" applyBorder="0" applyAlignment="0" applyProtection="0"/>
    <xf numFmtId="0" fontId="27" fillId="0" borderId="0">
      <alignment vertical="center"/>
    </xf>
    <xf numFmtId="0" fontId="96" fillId="6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188" fontId="119" fillId="44" borderId="0"/>
    <xf numFmtId="0" fontId="67" fillId="0" borderId="0" applyNumberFormat="0" applyFont="0" applyFill="0" applyBorder="0" applyAlignment="0" applyProtection="0"/>
    <xf numFmtId="0" fontId="120" fillId="18" borderId="26" applyNumberFormat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9" fontId="121" fillId="0" borderId="0" applyFont="0" applyFill="0" applyBorder="0" applyAlignment="0" applyProtection="0"/>
    <xf numFmtId="38" fontId="89" fillId="0" borderId="0" applyFont="0" applyFill="0" applyBorder="0" applyAlignment="0" applyProtection="0"/>
    <xf numFmtId="180" fontId="71" fillId="0" borderId="0" applyFont="0" applyFill="0" applyBorder="0" applyAlignment="0" applyProtection="0"/>
    <xf numFmtId="40" fontId="89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184" fontId="67" fillId="0" borderId="0" applyFont="0" applyFill="0" applyBorder="0" applyAlignment="0" applyProtection="0"/>
    <xf numFmtId="203" fontId="89" fillId="0" borderId="0" applyFont="0" applyFill="0" applyBorder="0" applyAlignment="0" applyProtection="0"/>
    <xf numFmtId="0" fontId="73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189" fontId="89" fillId="0" borderId="0" applyFont="0" applyFill="0" applyBorder="0" applyAlignment="0" applyProtection="0"/>
    <xf numFmtId="0" fontId="110" fillId="0" borderId="0"/>
    <xf numFmtId="37" fontId="122" fillId="0" borderId="0"/>
    <xf numFmtId="0" fontId="123" fillId="0" borderId="0"/>
    <xf numFmtId="0" fontId="119" fillId="0" borderId="0"/>
    <xf numFmtId="0" fontId="67" fillId="0" borderId="0"/>
    <xf numFmtId="0" fontId="62" fillId="6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90" fillId="0" borderId="0"/>
    <xf numFmtId="0" fontId="27" fillId="11" borderId="21" applyNumberFormat="0" applyFont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1" fillId="16" borderId="25" applyNumberFormat="0" applyAlignment="0" applyProtection="0">
      <alignment vertical="center"/>
    </xf>
    <xf numFmtId="9" fontId="90" fillId="0" borderId="0" applyFont="0" applyFill="0" applyBorder="0" applyAlignment="0" applyProtection="0"/>
    <xf numFmtId="0" fontId="80" fillId="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204" fontId="67" fillId="0" borderId="0" applyFont="0" applyFill="0" applyProtection="0"/>
    <xf numFmtId="15" fontId="89" fillId="0" borderId="0" applyFont="0" applyFill="0" applyBorder="0" applyAlignment="0" applyProtection="0"/>
    <xf numFmtId="0" fontId="27" fillId="0" borderId="0">
      <alignment vertical="center"/>
    </xf>
    <xf numFmtId="4" fontId="89" fillId="0" borderId="0" applyFont="0" applyFill="0" applyBorder="0" applyAlignment="0" applyProtection="0"/>
    <xf numFmtId="0" fontId="96" fillId="17" borderId="0" applyNumberFormat="0" applyBorder="0" applyAlignment="0" applyProtection="0">
      <alignment vertical="center"/>
    </xf>
    <xf numFmtId="0" fontId="89" fillId="45" borderId="0" applyNumberFormat="0" applyFont="0" applyBorder="0" applyAlignment="0" applyProtection="0"/>
    <xf numFmtId="0" fontId="91" fillId="0" borderId="0" applyNumberFormat="0" applyFill="0" applyBorder="0" applyAlignment="0" applyProtection="0"/>
    <xf numFmtId="0" fontId="73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108" fillId="38" borderId="30">
      <protection locked="0"/>
    </xf>
    <xf numFmtId="0" fontId="124" fillId="0" borderId="0"/>
    <xf numFmtId="0" fontId="108" fillId="38" borderId="30">
      <protection locked="0"/>
    </xf>
    <xf numFmtId="0" fontId="1" fillId="0" borderId="0"/>
    <xf numFmtId="0" fontId="75" fillId="0" borderId="0" applyNumberFormat="0" applyFill="0" applyBorder="0" applyAlignment="0" applyProtection="0">
      <alignment vertical="center"/>
    </xf>
    <xf numFmtId="0" fontId="114" fillId="0" borderId="33" applyProtection="0"/>
    <xf numFmtId="186" fontId="67" fillId="0" borderId="0" applyFont="0" applyFill="0" applyBorder="0" applyAlignment="0" applyProtection="0"/>
    <xf numFmtId="0" fontId="125" fillId="0" borderId="0"/>
    <xf numFmtId="192" fontId="67" fillId="0" borderId="0" applyFont="0" applyFill="0" applyBorder="0" applyAlignment="0" applyProtection="0"/>
    <xf numFmtId="194" fontId="71" fillId="0" borderId="0" applyFont="0" applyFill="0" applyBorder="0" applyAlignment="0" applyProtection="0"/>
    <xf numFmtId="0" fontId="65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205" fontId="67" fillId="0" borderId="0" applyFont="0" applyFill="0" applyBorder="0" applyAlignment="0" applyProtection="0"/>
    <xf numFmtId="0" fontId="126" fillId="0" borderId="0"/>
    <xf numFmtId="0" fontId="67" fillId="0" borderId="13" applyNumberFormat="0" applyFill="0" applyProtection="0">
      <alignment horizontal="right"/>
    </xf>
    <xf numFmtId="0" fontId="127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28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61" fillId="13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29" fillId="0" borderId="13" applyNumberFormat="0" applyFill="0" applyProtection="0">
      <alignment horizontal="center"/>
    </xf>
    <xf numFmtId="0" fontId="61" fillId="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/>
    <xf numFmtId="0" fontId="96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9" fillId="5" borderId="20" applyNumberFormat="0" applyAlignment="0" applyProtection="0">
      <alignment vertical="center"/>
    </xf>
    <xf numFmtId="0" fontId="1" fillId="0" borderId="0"/>
    <xf numFmtId="0" fontId="62" fillId="6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43" fontId="110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61" fillId="13" borderId="0" applyNumberFormat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110" fillId="0" borderId="0"/>
    <xf numFmtId="0" fontId="62" fillId="6" borderId="0" applyNumberFormat="0" applyBorder="0" applyAlignment="0" applyProtection="0">
      <alignment vertical="center"/>
    </xf>
    <xf numFmtId="0" fontId="121" fillId="0" borderId="0"/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1" fillId="0" borderId="0"/>
    <xf numFmtId="0" fontId="6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0" fillId="6" borderId="0" applyNumberFormat="0" applyBorder="0" applyAlignment="0" applyProtection="0"/>
    <xf numFmtId="0" fontId="62" fillId="6" borderId="0" applyNumberFormat="0" applyBorder="0" applyAlignment="0" applyProtection="0">
      <alignment vertical="center"/>
    </xf>
    <xf numFmtId="0" fontId="60" fillId="6" borderId="0" applyNumberFormat="0" applyBorder="0" applyAlignment="0" applyProtection="0"/>
    <xf numFmtId="0" fontId="62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95" fillId="33" borderId="0" applyNumberFormat="0" applyBorder="0" applyAlignment="0" applyProtection="0"/>
    <xf numFmtId="0" fontId="103" fillId="17" borderId="0" applyNumberFormat="0" applyBorder="0" applyAlignment="0" applyProtection="0">
      <alignment vertical="center"/>
    </xf>
    <xf numFmtId="0" fontId="95" fillId="33" borderId="0" applyNumberFormat="0" applyBorder="0" applyAlignment="0" applyProtection="0"/>
    <xf numFmtId="0" fontId="103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1" fontId="38" fillId="0" borderId="2">
      <alignment vertical="center"/>
      <protection locked="0"/>
    </xf>
    <xf numFmtId="0" fontId="62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" fillId="0" borderId="0"/>
    <xf numFmtId="0" fontId="73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5" fillId="33" borderId="0" applyNumberFormat="0" applyBorder="0" applyAlignment="0" applyProtection="0"/>
    <xf numFmtId="0" fontId="1" fillId="0" borderId="0" applyNumberFormat="0" applyFill="0" applyBorder="0" applyAlignment="0" applyProtection="0"/>
    <xf numFmtId="0" fontId="65" fillId="4" borderId="0" applyNumberFormat="0" applyBorder="0" applyAlignment="0" applyProtection="0">
      <alignment vertical="center"/>
    </xf>
    <xf numFmtId="0" fontId="67" fillId="0" borderId="0"/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7" fillId="0" borderId="0" applyNumberFormat="0" applyFont="0" applyFill="0" applyBorder="0" applyAlignment="0" applyProtection="0"/>
    <xf numFmtId="0" fontId="1" fillId="0" borderId="0"/>
    <xf numFmtId="0" fontId="27" fillId="0" borderId="0">
      <alignment vertical="center"/>
    </xf>
    <xf numFmtId="0" fontId="1" fillId="0" borderId="0"/>
    <xf numFmtId="0" fontId="132" fillId="5" borderId="20" applyNumberFormat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97" fillId="0" borderId="0">
      <alignment vertical="center"/>
    </xf>
    <xf numFmtId="0" fontId="67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0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197" fontId="71" fillId="0" borderId="0" applyFont="0" applyFill="0" applyBorder="0" applyAlignment="0" applyProtection="0"/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84" fillId="18" borderId="26" applyNumberFormat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13" borderId="0" applyNumberFormat="0" applyBorder="0" applyAlignment="0" applyProtection="0"/>
    <xf numFmtId="0" fontId="94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02" fillId="7" borderId="0" applyNumberFormat="0" applyBorder="0" applyAlignment="0" applyProtection="0">
      <alignment vertical="center"/>
    </xf>
    <xf numFmtId="0" fontId="133" fillId="4" borderId="0" applyNumberFormat="0" applyBorder="0" applyAlignment="0" applyProtection="0"/>
    <xf numFmtId="0" fontId="61" fillId="4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98" fillId="26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134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28" applyNumberFormat="0" applyFill="0" applyAlignment="0" applyProtection="0">
      <alignment vertical="center"/>
    </xf>
    <xf numFmtId="44" fontId="1" fillId="0" borderId="0" applyFont="0" applyFill="0" applyBorder="0" applyAlignment="0" applyProtection="0"/>
    <xf numFmtId="179" fontId="104" fillId="0" borderId="0" applyFont="0" applyFill="0" applyBorder="0" applyAlignment="0" applyProtection="0"/>
    <xf numFmtId="206" fontId="104" fillId="0" borderId="0" applyFont="0" applyFill="0" applyBorder="0" applyAlignment="0" applyProtection="0"/>
    <xf numFmtId="0" fontId="137" fillId="16" borderId="20" applyNumberFormat="0" applyAlignment="0" applyProtection="0">
      <alignment vertical="center"/>
    </xf>
    <xf numFmtId="0" fontId="82" fillId="16" borderId="20" applyNumberFormat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06" fillId="0" borderId="17" applyNumberFormat="0" applyFill="0" applyProtection="0">
      <alignment horizontal="left"/>
    </xf>
    <xf numFmtId="0" fontId="139" fillId="0" borderId="27" applyNumberFormat="0" applyFill="0" applyAlignment="0" applyProtection="0">
      <alignment vertical="center"/>
    </xf>
    <xf numFmtId="207" fontId="71" fillId="0" borderId="0" applyFont="0" applyFill="0" applyBorder="0" applyAlignment="0" applyProtection="0"/>
    <xf numFmtId="208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1" fontId="6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98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88" fillId="20" borderId="0" applyNumberFormat="0" applyBorder="0" applyAlignment="0" applyProtection="0">
      <alignment vertical="center"/>
    </xf>
    <xf numFmtId="0" fontId="140" fillId="16" borderId="25" applyNumberFormat="0" applyAlignment="0" applyProtection="0">
      <alignment vertical="center"/>
    </xf>
    <xf numFmtId="0" fontId="81" fillId="16" borderId="25" applyNumberFormat="0" applyAlignment="0" applyProtection="0">
      <alignment vertical="center"/>
    </xf>
    <xf numFmtId="1" fontId="67" fillId="0" borderId="17" applyFill="0" applyProtection="0">
      <alignment horizontal="center"/>
    </xf>
    <xf numFmtId="0" fontId="1" fillId="0" borderId="0">
      <alignment vertical="center"/>
    </xf>
    <xf numFmtId="211" fontId="38" fillId="0" borderId="2">
      <alignment vertical="center"/>
      <protection locked="0"/>
    </xf>
    <xf numFmtId="0" fontId="67" fillId="0" borderId="0"/>
    <xf numFmtId="210" fontId="71" fillId="0" borderId="0">
      <alignment horizontal="center" vertical="center"/>
    </xf>
    <xf numFmtId="0" fontId="89" fillId="0" borderId="0"/>
    <xf numFmtId="43" fontId="67" fillId="0" borderId="0" applyFont="0" applyFill="0" applyBorder="0" applyAlignment="0" applyProtection="0"/>
    <xf numFmtId="41" fontId="67" fillId="0" borderId="0" applyFont="0" applyFill="0" applyBorder="0" applyAlignment="0" applyProtection="0"/>
    <xf numFmtId="0" fontId="1" fillId="11" borderId="21" applyNumberFormat="0" applyFont="0" applyAlignment="0" applyProtection="0">
      <alignment vertical="center"/>
    </xf>
    <xf numFmtId="0" fontId="99" fillId="0" borderId="0" applyFont="0" applyFill="0" applyBorder="0" applyAlignment="0" applyProtection="0"/>
  </cellStyleXfs>
  <cellXfs count="415">
    <xf numFmtId="0" fontId="0" fillId="0" borderId="0" xfId="0"/>
    <xf numFmtId="0" fontId="1" fillId="0" borderId="0" xfId="218" applyFont="1" applyFill="1" applyAlignment="1"/>
    <xf numFmtId="0" fontId="2" fillId="0" borderId="0" xfId="218" applyFont="1" applyFill="1" applyAlignment="1"/>
    <xf numFmtId="0" fontId="2" fillId="0" borderId="0" xfId="218" applyFont="1" applyAlignment="1"/>
    <xf numFmtId="0" fontId="1" fillId="0" borderId="0" xfId="218" applyFont="1" applyAlignment="1"/>
    <xf numFmtId="0" fontId="3" fillId="0" borderId="0" xfId="218" applyFont="1" applyFill="1" applyAlignment="1"/>
    <xf numFmtId="0" fontId="1" fillId="0" borderId="0" xfId="218" applyFont="1" applyFill="1" applyAlignment="1">
      <alignment wrapText="1"/>
    </xf>
    <xf numFmtId="0" fontId="4" fillId="0" borderId="0" xfId="218" applyFont="1" applyFill="1" applyAlignment="1">
      <alignment horizontal="center"/>
    </xf>
    <xf numFmtId="0" fontId="5" fillId="0" borderId="0" xfId="218" applyFont="1" applyFill="1" applyAlignment="1">
      <alignment vertical="center"/>
    </xf>
    <xf numFmtId="0" fontId="6" fillId="0" borderId="0" xfId="218" applyFont="1" applyFill="1" applyAlignment="1">
      <alignment wrapText="1"/>
    </xf>
    <xf numFmtId="0" fontId="2" fillId="0" borderId="0" xfId="218" applyFont="1" applyFill="1" applyAlignment="1">
      <alignment horizontal="right" vertical="center"/>
    </xf>
    <xf numFmtId="0" fontId="5" fillId="0" borderId="1" xfId="218" applyFont="1" applyFill="1" applyBorder="1" applyAlignment="1">
      <alignment horizontal="center" vertical="center"/>
    </xf>
    <xf numFmtId="0" fontId="2" fillId="0" borderId="2" xfId="218" applyFont="1" applyFill="1" applyBorder="1" applyAlignment="1">
      <alignment horizontal="center" vertical="center"/>
    </xf>
    <xf numFmtId="0" fontId="2" fillId="0" borderId="3" xfId="218" applyFont="1" applyFill="1" applyBorder="1" applyAlignment="1">
      <alignment horizontal="center" vertical="center" wrapText="1"/>
    </xf>
    <xf numFmtId="0" fontId="2" fillId="0" borderId="1" xfId="218" applyFont="1" applyBorder="1" applyAlignment="1">
      <alignment horizontal="center" vertical="center" wrapText="1"/>
    </xf>
    <xf numFmtId="0" fontId="5" fillId="0" borderId="2" xfId="218" applyFont="1" applyFill="1" applyBorder="1" applyAlignment="1">
      <alignment horizontal="left" vertical="center" wrapText="1"/>
    </xf>
    <xf numFmtId="0" fontId="2" fillId="0" borderId="2" xfId="218" applyFont="1" applyBorder="1" applyAlignment="1">
      <alignment horizontal="center" vertical="center"/>
    </xf>
    <xf numFmtId="177" fontId="2" fillId="0" borderId="2" xfId="218" applyNumberFormat="1" applyFont="1" applyBorder="1" applyAlignment="1">
      <alignment horizontal="center" vertical="center"/>
    </xf>
    <xf numFmtId="0" fontId="2" fillId="0" borderId="2" xfId="218" applyFont="1" applyBorder="1" applyAlignment="1"/>
    <xf numFmtId="0" fontId="5" fillId="0" borderId="2" xfId="218" applyFont="1" applyFill="1" applyBorder="1" applyAlignment="1">
      <alignment horizontal="center" vertical="center" wrapText="1"/>
    </xf>
    <xf numFmtId="177" fontId="5" fillId="0" borderId="2" xfId="218" applyNumberFormat="1" applyFont="1" applyFill="1" applyBorder="1" applyAlignment="1" applyProtection="1">
      <alignment horizontal="center" vertical="center" shrinkToFit="1"/>
    </xf>
    <xf numFmtId="0" fontId="2" fillId="0" borderId="2" xfId="218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95" fontId="12" fillId="0" borderId="2" xfId="0" applyNumberFormat="1" applyFont="1" applyBorder="1" applyAlignment="1">
      <alignment horizontal="center" vertical="center"/>
    </xf>
    <xf numFmtId="177" fontId="12" fillId="0" borderId="2" xfId="421" applyNumberFormat="1" applyFont="1" applyBorder="1" applyAlignment="1">
      <alignment horizontal="center" vertical="center"/>
    </xf>
    <xf numFmtId="212" fontId="12" fillId="0" borderId="2" xfId="421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77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2" xfId="421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2" borderId="4" xfId="0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 shrinkToFit="1"/>
    </xf>
    <xf numFmtId="177" fontId="16" fillId="0" borderId="7" xfId="0" applyNumberFormat="1" applyFont="1" applyBorder="1" applyAlignment="1">
      <alignment horizontal="right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6" fillId="2" borderId="8" xfId="0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 shrinkToFit="1"/>
    </xf>
    <xf numFmtId="177" fontId="16" fillId="0" borderId="9" xfId="0" applyNumberFormat="1" applyFont="1" applyBorder="1" applyAlignment="1">
      <alignment horizontal="right" vertical="center" shrinkToFit="1"/>
    </xf>
    <xf numFmtId="0" fontId="17" fillId="0" borderId="0" xfId="0" applyFont="1" applyAlignment="1">
      <alignment horizontal="center" vertical="center"/>
    </xf>
    <xf numFmtId="177" fontId="18" fillId="0" borderId="7" xfId="0" applyNumberFormat="1" applyFont="1" applyBorder="1" applyAlignment="1">
      <alignment horizontal="right" vertical="center" shrinkToFit="1"/>
    </xf>
    <xf numFmtId="0" fontId="16" fillId="0" borderId="10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177" fontId="16" fillId="0" borderId="11" xfId="0" applyNumberFormat="1" applyFont="1" applyBorder="1" applyAlignment="1">
      <alignment horizontal="right" vertical="center" shrinkToFit="1"/>
    </xf>
    <xf numFmtId="177" fontId="16" fillId="0" borderId="12" xfId="0" applyNumberFormat="1" applyFont="1" applyBorder="1" applyAlignment="1">
      <alignment horizontal="right" vertical="center" shrinkToFit="1"/>
    </xf>
    <xf numFmtId="0" fontId="0" fillId="0" borderId="0" xfId="0" applyFill="1"/>
    <xf numFmtId="0" fontId="17" fillId="0" borderId="0" xfId="0" applyFont="1" applyFill="1" applyAlignment="1">
      <alignment horizontal="center"/>
    </xf>
    <xf numFmtId="0" fontId="14" fillId="0" borderId="0" xfId="0" applyFont="1" applyFill="1"/>
    <xf numFmtId="0" fontId="19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3" fontId="2" fillId="0" borderId="7" xfId="0" applyNumberFormat="1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 shrinkToFit="1"/>
    </xf>
    <xf numFmtId="3" fontId="2" fillId="0" borderId="7" xfId="0" applyNumberFormat="1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3" fontId="2" fillId="0" borderId="12" xfId="0" applyNumberFormat="1" applyFont="1" applyFill="1" applyBorder="1" applyAlignment="1">
      <alignment horizontal="right" vertical="center" shrinkToFit="1"/>
    </xf>
    <xf numFmtId="0" fontId="21" fillId="0" borderId="0" xfId="0" applyFont="1" applyFill="1" applyAlignment="1"/>
    <xf numFmtId="0" fontId="15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left" vertical="center" shrinkToFit="1"/>
    </xf>
    <xf numFmtId="3" fontId="16" fillId="0" borderId="7" xfId="0" applyNumberFormat="1" applyFont="1" applyFill="1" applyBorder="1" applyAlignment="1">
      <alignment horizontal="right" vertical="center" shrinkToFit="1"/>
    </xf>
    <xf numFmtId="0" fontId="16" fillId="0" borderId="7" xfId="0" applyFont="1" applyFill="1" applyBorder="1" applyAlignment="1">
      <alignment horizontal="left" vertical="center" shrinkToFit="1"/>
    </xf>
    <xf numFmtId="0" fontId="16" fillId="0" borderId="6" xfId="0" applyFont="1" applyFill="1" applyBorder="1" applyAlignment="1">
      <alignment horizontal="left" vertical="center"/>
    </xf>
    <xf numFmtId="3" fontId="16" fillId="0" borderId="7" xfId="0" applyNumberFormat="1" applyFont="1" applyFill="1" applyBorder="1" applyAlignment="1">
      <alignment horizontal="center" vertical="center" shrinkToFit="1"/>
    </xf>
    <xf numFmtId="3" fontId="16" fillId="0" borderId="7" xfId="0" applyNumberFormat="1" applyFont="1" applyFill="1" applyBorder="1" applyAlignment="1">
      <alignment horizontal="left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3" fontId="16" fillId="0" borderId="11" xfId="0" applyNumberFormat="1" applyFont="1" applyFill="1" applyBorder="1" applyAlignment="1">
      <alignment horizontal="right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506" applyFont="1" applyFill="1" applyAlignment="1">
      <alignment horizontal="center" vertical="center"/>
    </xf>
    <xf numFmtId="0" fontId="1" fillId="0" borderId="0" xfId="506" applyFont="1" applyFill="1"/>
    <xf numFmtId="0" fontId="1" fillId="0" borderId="0" xfId="506" applyFill="1"/>
    <xf numFmtId="0" fontId="5" fillId="0" borderId="0" xfId="506" applyFont="1" applyFill="1" applyAlignment="1">
      <alignment horizontal="center" vertical="center"/>
    </xf>
    <xf numFmtId="0" fontId="24" fillId="0" borderId="2" xfId="506" applyNumberFormat="1" applyFont="1" applyFill="1" applyBorder="1" applyAlignment="1" applyProtection="1">
      <alignment horizontal="center" vertical="center" wrapText="1"/>
    </xf>
    <xf numFmtId="0" fontId="20" fillId="0" borderId="2" xfId="506" applyNumberFormat="1" applyFont="1" applyFill="1" applyBorder="1" applyAlignment="1">
      <alignment horizontal="center" vertical="center" wrapText="1"/>
    </xf>
    <xf numFmtId="213" fontId="25" fillId="0" borderId="2" xfId="215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506" applyNumberFormat="1" applyFont="1" applyFill="1" applyBorder="1" applyAlignment="1" applyProtection="1">
      <alignment horizontal="center" vertical="center" wrapText="1"/>
    </xf>
    <xf numFmtId="0" fontId="2" fillId="0" borderId="2" xfId="506" applyNumberFormat="1" applyFont="1" applyFill="1" applyBorder="1" applyAlignment="1">
      <alignment horizontal="right" vertical="center" wrapText="1"/>
    </xf>
    <xf numFmtId="212" fontId="2" fillId="0" borderId="2" xfId="506" applyNumberFormat="1" applyFont="1" applyFill="1" applyBorder="1" applyAlignment="1">
      <alignment horizontal="right" vertical="center" wrapText="1"/>
    </xf>
    <xf numFmtId="0" fontId="25" fillId="0" borderId="2" xfId="506" applyNumberFormat="1" applyFont="1" applyFill="1" applyBorder="1" applyAlignment="1" applyProtection="1">
      <alignment horizontal="left" vertical="center" wrapText="1"/>
    </xf>
    <xf numFmtId="0" fontId="5" fillId="0" borderId="2" xfId="506" applyNumberFormat="1" applyFont="1" applyFill="1" applyBorder="1" applyAlignment="1" applyProtection="1">
      <alignment horizontal="right" vertical="center"/>
    </xf>
    <xf numFmtId="0" fontId="25" fillId="0" borderId="2" xfId="506" applyNumberFormat="1" applyFont="1" applyFill="1" applyBorder="1" applyAlignment="1" applyProtection="1">
      <alignment vertical="center"/>
    </xf>
    <xf numFmtId="0" fontId="5" fillId="0" borderId="2" xfId="506" applyNumberFormat="1" applyFont="1" applyFill="1" applyBorder="1" applyAlignment="1" applyProtection="1">
      <alignment vertical="center"/>
    </xf>
    <xf numFmtId="0" fontId="22" fillId="0" borderId="2" xfId="0" applyFont="1" applyFill="1" applyBorder="1" applyAlignment="1">
      <alignment horizontal="right" vertical="center"/>
    </xf>
    <xf numFmtId="0" fontId="5" fillId="0" borderId="0" xfId="506" applyFont="1" applyFill="1" applyAlignment="1">
      <alignment horizontal="right" vertical="center"/>
    </xf>
    <xf numFmtId="0" fontId="5" fillId="0" borderId="0" xfId="506" applyFont="1" applyFill="1" applyAlignment="1">
      <alignment horizontal="left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26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7" fillId="0" borderId="0" xfId="411" applyFill="1">
      <alignment vertical="center"/>
    </xf>
    <xf numFmtId="177" fontId="0" fillId="0" borderId="0" xfId="0" applyNumberFormat="1" applyFill="1"/>
    <xf numFmtId="0" fontId="28" fillId="0" borderId="0" xfId="0" applyFont="1" applyFill="1"/>
    <xf numFmtId="0" fontId="29" fillId="0" borderId="0" xfId="0" applyFont="1" applyFill="1"/>
    <xf numFmtId="0" fontId="30" fillId="0" borderId="0" xfId="411" applyFont="1" applyFill="1" applyAlignment="1">
      <alignment horizontal="center" vertical="center"/>
    </xf>
    <xf numFmtId="0" fontId="31" fillId="0" borderId="0" xfId="411" applyFont="1" applyFill="1" applyAlignment="1">
      <alignment horizontal="center" vertical="center"/>
    </xf>
    <xf numFmtId="0" fontId="25" fillId="0" borderId="2" xfId="531" applyFont="1" applyFill="1" applyBorder="1" applyAlignment="1">
      <alignment horizontal="center" vertical="center"/>
    </xf>
    <xf numFmtId="0" fontId="25" fillId="0" borderId="2" xfId="531" applyFont="1" applyFill="1" applyBorder="1" applyAlignment="1">
      <alignment horizontal="center" vertical="center" wrapText="1"/>
    </xf>
    <xf numFmtId="0" fontId="5" fillId="0" borderId="2" xfId="531" applyFont="1" applyFill="1" applyBorder="1" applyAlignment="1">
      <alignment horizontal="center" vertical="center"/>
    </xf>
    <xf numFmtId="177" fontId="5" fillId="0" borderId="2" xfId="531" applyNumberFormat="1" applyFont="1" applyFill="1" applyBorder="1" applyAlignment="1">
      <alignment horizontal="right" vertical="center" wrapText="1"/>
    </xf>
    <xf numFmtId="0" fontId="5" fillId="0" borderId="2" xfId="531" applyFont="1" applyFill="1" applyBorder="1" applyAlignment="1">
      <alignment horizontal="right" vertical="center" wrapText="1"/>
    </xf>
    <xf numFmtId="0" fontId="25" fillId="0" borderId="2" xfId="531" applyFont="1" applyFill="1" applyBorder="1" applyAlignment="1">
      <alignment horizontal="left" vertical="center"/>
    </xf>
    <xf numFmtId="0" fontId="5" fillId="0" borderId="2" xfId="531" applyFont="1" applyFill="1" applyBorder="1" applyAlignment="1">
      <alignment horizontal="left" vertical="center"/>
    </xf>
    <xf numFmtId="3" fontId="5" fillId="0" borderId="2" xfId="531" applyNumberFormat="1" applyFont="1" applyFill="1" applyBorder="1" applyAlignment="1" applyProtection="1">
      <alignment vertical="center"/>
    </xf>
    <xf numFmtId="177" fontId="5" fillId="0" borderId="2" xfId="531" applyNumberFormat="1" applyFont="1" applyFill="1" applyBorder="1" applyAlignment="1" applyProtection="1">
      <alignment vertical="center" wrapText="1"/>
    </xf>
    <xf numFmtId="0" fontId="25" fillId="0" borderId="2" xfId="531" applyFont="1" applyFill="1" applyBorder="1" applyAlignment="1">
      <alignment vertical="center"/>
    </xf>
    <xf numFmtId="177" fontId="5" fillId="0" borderId="2" xfId="531" applyNumberFormat="1" applyFont="1" applyFill="1" applyBorder="1" applyAlignment="1">
      <alignment vertical="center" wrapText="1"/>
    </xf>
    <xf numFmtId="0" fontId="5" fillId="0" borderId="2" xfId="531" applyFont="1" applyFill="1" applyBorder="1" applyAlignment="1">
      <alignment vertical="center"/>
    </xf>
    <xf numFmtId="1" fontId="25" fillId="0" borderId="2" xfId="531" applyNumberFormat="1" applyFont="1" applyFill="1" applyBorder="1" applyAlignment="1" applyProtection="1">
      <alignment vertical="center"/>
      <protection locked="0"/>
    </xf>
    <xf numFmtId="177" fontId="5" fillId="0" borderId="2" xfId="531" applyNumberFormat="1" applyFont="1" applyFill="1" applyBorder="1" applyAlignment="1" applyProtection="1">
      <alignment vertical="center" wrapText="1"/>
      <protection locked="0"/>
    </xf>
    <xf numFmtId="0" fontId="32" fillId="0" borderId="0" xfId="544" applyFont="1" applyFill="1" applyBorder="1" applyAlignment="1" applyProtection="1">
      <alignment horizontal="right" vertical="center" wrapText="1"/>
      <protection locked="0"/>
    </xf>
    <xf numFmtId="0" fontId="27" fillId="0" borderId="0" xfId="411" applyFill="1" applyBorder="1" applyAlignment="1">
      <alignment horizontal="right" vertical="center"/>
    </xf>
    <xf numFmtId="212" fontId="5" fillId="0" borderId="2" xfId="531" applyNumberFormat="1" applyFont="1" applyFill="1" applyBorder="1" applyAlignment="1">
      <alignment horizontal="right" vertical="center" wrapText="1"/>
    </xf>
    <xf numFmtId="213" fontId="5" fillId="0" borderId="13" xfId="531" applyNumberFormat="1" applyFont="1" applyFill="1" applyBorder="1" applyAlignment="1">
      <alignment horizontal="right" vertical="center" wrapText="1"/>
    </xf>
    <xf numFmtId="177" fontId="5" fillId="0" borderId="13" xfId="531" applyNumberFormat="1" applyFont="1" applyFill="1" applyBorder="1" applyAlignment="1">
      <alignment horizontal="right" vertical="center" wrapText="1"/>
    </xf>
    <xf numFmtId="0" fontId="5" fillId="0" borderId="2" xfId="531" applyFont="1" applyFill="1" applyBorder="1" applyAlignment="1">
      <alignment horizontal="right" vertical="center"/>
    </xf>
    <xf numFmtId="177" fontId="33" fillId="0" borderId="2" xfId="411" applyNumberFormat="1" applyFont="1" applyFill="1" applyBorder="1" applyAlignment="1">
      <alignment vertical="center" wrapText="1"/>
    </xf>
    <xf numFmtId="0" fontId="34" fillId="0" borderId="2" xfId="0" applyFont="1" applyFill="1" applyBorder="1"/>
    <xf numFmtId="213" fontId="5" fillId="0" borderId="2" xfId="531" applyNumberFormat="1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/>
    </xf>
    <xf numFmtId="0" fontId="35" fillId="0" borderId="2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vertical="center"/>
    </xf>
    <xf numFmtId="193" fontId="5" fillId="0" borderId="13" xfId="531" applyNumberFormat="1" applyFont="1" applyFill="1" applyBorder="1" applyAlignment="1">
      <alignment horizontal="right" vertical="center" wrapText="1"/>
    </xf>
    <xf numFmtId="213" fontId="0" fillId="0" borderId="0" xfId="0" applyNumberFormat="1" applyFill="1"/>
    <xf numFmtId="0" fontId="33" fillId="0" borderId="2" xfId="411" applyFont="1" applyFill="1" applyBorder="1">
      <alignment vertical="center"/>
    </xf>
    <xf numFmtId="0" fontId="1" fillId="0" borderId="0" xfId="421" applyNumberFormat="1" applyFont="1" applyFill="1"/>
    <xf numFmtId="0" fontId="25" fillId="0" borderId="0" xfId="421" applyNumberFormat="1" applyFont="1" applyFill="1" applyAlignment="1">
      <alignment horizontal="center"/>
    </xf>
    <xf numFmtId="0" fontId="25" fillId="0" borderId="0" xfId="421" applyNumberFormat="1" applyFont="1" applyFill="1" applyAlignment="1">
      <alignment horizontal="left" indent="1"/>
    </xf>
    <xf numFmtId="0" fontId="5" fillId="0" borderId="0" xfId="421" applyNumberFormat="1" applyFont="1" applyFill="1" applyAlignment="1">
      <alignment horizontal="left" indent="1"/>
    </xf>
    <xf numFmtId="0" fontId="5" fillId="0" borderId="0" xfId="421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2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5" fillId="0" borderId="0" xfId="421" applyNumberFormat="1" applyFont="1" applyFill="1" applyAlignment="1">
      <alignment horizontal="center"/>
    </xf>
    <xf numFmtId="0" fontId="36" fillId="0" borderId="0" xfId="421" applyNumberFormat="1" applyFont="1" applyFill="1" applyAlignment="1">
      <alignment horizontal="center" vertical="center"/>
    </xf>
    <xf numFmtId="0" fontId="29" fillId="0" borderId="0" xfId="421" applyFont="1" applyFill="1"/>
    <xf numFmtId="0" fontId="37" fillId="0" borderId="0" xfId="421" applyNumberFormat="1" applyFont="1" applyFill="1" applyAlignment="1">
      <alignment horizontal="center" vertical="center"/>
    </xf>
    <xf numFmtId="177" fontId="37" fillId="0" borderId="0" xfId="421" applyNumberFormat="1" applyFont="1" applyFill="1" applyAlignment="1">
      <alignment horizontal="center" vertical="center"/>
    </xf>
    <xf numFmtId="177" fontId="5" fillId="0" borderId="0" xfId="421" applyNumberFormat="1" applyFont="1" applyFill="1" applyAlignment="1">
      <alignment horizontal="center" vertical="center"/>
    </xf>
    <xf numFmtId="0" fontId="25" fillId="0" borderId="1" xfId="42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3" xfId="421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5" fillId="0" borderId="0" xfId="421" applyNumberFormat="1" applyFont="1" applyFill="1" applyAlignment="1">
      <alignment horizontal="center" vertical="center"/>
    </xf>
    <xf numFmtId="0" fontId="5" fillId="0" borderId="2" xfId="421" applyNumberFormat="1" applyFont="1" applyFill="1" applyBorder="1" applyAlignment="1">
      <alignment horizontal="center" vertical="center"/>
    </xf>
    <xf numFmtId="0" fontId="25" fillId="0" borderId="2" xfId="421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0" fontId="34" fillId="0" borderId="0" xfId="0" applyNumberFormat="1" applyFont="1" applyFill="1" applyAlignment="1">
      <alignment horizontal="center" vertical="center"/>
    </xf>
    <xf numFmtId="0" fontId="25" fillId="0" borderId="3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25" fillId="0" borderId="2" xfId="0" applyFont="1" applyFill="1" applyBorder="1" applyAlignment="1">
      <alignment horizontal="center" vertical="center" wrapText="1"/>
    </xf>
    <xf numFmtId="212" fontId="5" fillId="0" borderId="2" xfId="0" applyNumberFormat="1" applyFont="1" applyFill="1" applyBorder="1" applyAlignment="1">
      <alignment horizontal="right" vertical="center"/>
    </xf>
    <xf numFmtId="177" fontId="38" fillId="0" borderId="0" xfId="421" applyNumberFormat="1" applyFont="1" applyFill="1" applyAlignment="1">
      <alignment horizontal="right" vertical="center"/>
    </xf>
    <xf numFmtId="212" fontId="5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center" vertical="center"/>
    </xf>
    <xf numFmtId="0" fontId="5" fillId="0" borderId="2" xfId="421" applyNumberFormat="1" applyFont="1" applyFill="1" applyBorder="1" applyAlignment="1">
      <alignment horizontal="right" vertical="center"/>
    </xf>
    <xf numFmtId="0" fontId="25" fillId="0" borderId="2" xfId="421" applyNumberFormat="1" applyFont="1" applyFill="1" applyBorder="1" applyAlignment="1">
      <alignment horizontal="left" vertical="center"/>
    </xf>
    <xf numFmtId="3" fontId="25" fillId="0" borderId="2" xfId="531" applyNumberFormat="1" applyFont="1" applyFill="1" applyBorder="1" applyAlignment="1" applyProtection="1">
      <alignment vertical="center"/>
    </xf>
    <xf numFmtId="0" fontId="5" fillId="0" borderId="2" xfId="421" applyFont="1" applyFill="1" applyBorder="1" applyAlignment="1">
      <alignment vertical="center"/>
    </xf>
    <xf numFmtId="0" fontId="25" fillId="0" borderId="2" xfId="421" applyFont="1" applyFill="1" applyBorder="1" applyAlignment="1">
      <alignment vertical="center"/>
    </xf>
    <xf numFmtId="0" fontId="38" fillId="0" borderId="0" xfId="421" applyNumberFormat="1" applyFont="1" applyFill="1" applyAlignment="1">
      <alignment horizontal="right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212" fontId="5" fillId="0" borderId="2" xfId="421" applyNumberFormat="1" applyFont="1" applyFill="1" applyBorder="1" applyAlignment="1">
      <alignment horizontal="right" vertical="center" wrapText="1"/>
    </xf>
    <xf numFmtId="0" fontId="2" fillId="0" borderId="0" xfId="411" applyFont="1" applyFill="1">
      <alignment vertical="center"/>
    </xf>
    <xf numFmtId="0" fontId="39" fillId="0" borderId="0" xfId="411" applyFont="1" applyFill="1" applyAlignment="1">
      <alignment horizontal="center" vertical="center"/>
    </xf>
    <xf numFmtId="0" fontId="40" fillId="0" borderId="2" xfId="531" applyFont="1" applyFill="1" applyBorder="1" applyAlignment="1">
      <alignment horizontal="center" vertical="center" wrapText="1"/>
    </xf>
    <xf numFmtId="0" fontId="41" fillId="0" borderId="0" xfId="544" applyFont="1" applyFill="1" applyBorder="1" applyAlignment="1" applyProtection="1">
      <alignment horizontal="right" vertical="center" wrapText="1"/>
      <protection locked="0"/>
    </xf>
    <xf numFmtId="212" fontId="42" fillId="0" borderId="2" xfId="531" applyNumberFormat="1" applyFont="1" applyFill="1" applyBorder="1" applyAlignment="1">
      <alignment horizontal="right" vertical="center" wrapText="1"/>
    </xf>
    <xf numFmtId="212" fontId="5" fillId="0" borderId="13" xfId="531" applyNumberFormat="1" applyFont="1" applyFill="1" applyBorder="1" applyAlignment="1">
      <alignment horizontal="right" vertical="center" wrapText="1"/>
    </xf>
    <xf numFmtId="177" fontId="0" fillId="0" borderId="0" xfId="0" applyNumberFormat="1" applyFill="1" applyAlignment="1">
      <alignment wrapText="1"/>
    </xf>
    <xf numFmtId="0" fontId="40" fillId="0" borderId="2" xfId="531" applyFont="1" applyFill="1" applyBorder="1" applyAlignment="1">
      <alignment horizontal="center" vertical="center"/>
    </xf>
    <xf numFmtId="213" fontId="40" fillId="0" borderId="2" xfId="215" applyNumberFormat="1" applyFont="1" applyFill="1" applyBorder="1" applyAlignment="1" applyProtection="1">
      <alignment horizontal="center" vertical="center" wrapText="1"/>
      <protection locked="0"/>
    </xf>
    <xf numFmtId="0" fontId="42" fillId="0" borderId="2" xfId="531" applyFont="1" applyFill="1" applyBorder="1" applyAlignment="1">
      <alignment horizontal="right" vertical="center" wrapText="1"/>
    </xf>
    <xf numFmtId="0" fontId="40" fillId="0" borderId="2" xfId="531" applyFont="1" applyFill="1" applyBorder="1" applyAlignment="1">
      <alignment horizontal="left" vertical="center"/>
    </xf>
    <xf numFmtId="3" fontId="42" fillId="0" borderId="2" xfId="531" applyNumberFormat="1" applyFont="1" applyFill="1" applyBorder="1" applyAlignment="1" applyProtection="1">
      <alignment vertical="center"/>
    </xf>
    <xf numFmtId="0" fontId="40" fillId="0" borderId="2" xfId="531" applyFont="1" applyFill="1" applyBorder="1" applyAlignment="1">
      <alignment vertical="center"/>
    </xf>
    <xf numFmtId="0" fontId="42" fillId="0" borderId="2" xfId="531" applyFont="1" applyFill="1" applyBorder="1" applyAlignment="1">
      <alignment vertical="center"/>
    </xf>
    <xf numFmtId="177" fontId="42" fillId="0" borderId="2" xfId="531" applyNumberFormat="1" applyFont="1" applyFill="1" applyBorder="1" applyAlignment="1" applyProtection="1">
      <alignment vertical="center" wrapText="1"/>
    </xf>
    <xf numFmtId="177" fontId="42" fillId="0" borderId="2" xfId="531" applyNumberFormat="1" applyFont="1" applyFill="1" applyBorder="1" applyAlignment="1" applyProtection="1">
      <alignment vertical="center"/>
    </xf>
    <xf numFmtId="1" fontId="40" fillId="0" borderId="2" xfId="531" applyNumberFormat="1" applyFont="1" applyFill="1" applyBorder="1" applyAlignment="1" applyProtection="1">
      <alignment vertical="center"/>
      <protection locked="0"/>
    </xf>
    <xf numFmtId="1" fontId="42" fillId="0" borderId="2" xfId="531" applyNumberFormat="1" applyFont="1" applyFill="1" applyBorder="1" applyAlignment="1" applyProtection="1">
      <alignment vertical="center"/>
      <protection locked="0"/>
    </xf>
    <xf numFmtId="0" fontId="42" fillId="0" borderId="2" xfId="531" applyFont="1" applyFill="1" applyBorder="1" applyAlignment="1">
      <alignment horizontal="center" vertical="center"/>
    </xf>
    <xf numFmtId="213" fontId="42" fillId="0" borderId="13" xfId="531" applyNumberFormat="1" applyFont="1" applyFill="1" applyBorder="1" applyAlignment="1">
      <alignment horizontal="right" vertical="center" wrapText="1"/>
    </xf>
    <xf numFmtId="177" fontId="42" fillId="0" borderId="13" xfId="531" applyNumberFormat="1" applyFont="1" applyFill="1" applyBorder="1" applyAlignment="1">
      <alignment horizontal="right" vertical="center" wrapText="1"/>
    </xf>
    <xf numFmtId="0" fontId="42" fillId="0" borderId="2" xfId="531" applyFont="1" applyFill="1" applyBorder="1" applyAlignment="1">
      <alignment horizontal="right" vertical="center"/>
    </xf>
    <xf numFmtId="0" fontId="42" fillId="0" borderId="2" xfId="531" applyFont="1" applyFill="1" applyBorder="1" applyAlignment="1">
      <alignment horizontal="left" vertical="center"/>
    </xf>
    <xf numFmtId="0" fontId="43" fillId="0" borderId="2" xfId="411" applyFont="1" applyFill="1" applyBorder="1">
      <alignment vertical="center"/>
    </xf>
    <xf numFmtId="0" fontId="44" fillId="0" borderId="2" xfId="0" applyFont="1" applyFill="1" applyBorder="1"/>
    <xf numFmtId="177" fontId="44" fillId="0" borderId="2" xfId="0" applyNumberFormat="1" applyFont="1" applyFill="1" applyBorder="1" applyAlignment="1">
      <alignment wrapText="1"/>
    </xf>
    <xf numFmtId="213" fontId="42" fillId="0" borderId="2" xfId="531" applyNumberFormat="1" applyFont="1" applyFill="1" applyBorder="1" applyAlignment="1">
      <alignment vertical="center" wrapText="1"/>
    </xf>
    <xf numFmtId="177" fontId="42" fillId="0" borderId="2" xfId="531" applyNumberFormat="1" applyFont="1" applyFill="1" applyBorder="1" applyAlignment="1">
      <alignment vertical="center" wrapText="1"/>
    </xf>
    <xf numFmtId="0" fontId="44" fillId="0" borderId="2" xfId="0" applyFont="1" applyFill="1" applyBorder="1" applyAlignment="1">
      <alignment vertical="center"/>
    </xf>
    <xf numFmtId="177" fontId="44" fillId="0" borderId="2" xfId="531" applyNumberFormat="1" applyFont="1" applyFill="1" applyBorder="1" applyAlignment="1" applyProtection="1">
      <alignment vertical="center" wrapText="1"/>
    </xf>
    <xf numFmtId="177" fontId="44" fillId="0" borderId="2" xfId="0" applyNumberFormat="1" applyFont="1" applyFill="1" applyBorder="1" applyAlignment="1">
      <alignment vertical="center" wrapText="1"/>
    </xf>
    <xf numFmtId="0" fontId="42" fillId="0" borderId="2" xfId="0" applyFont="1" applyFill="1" applyBorder="1" applyAlignment="1">
      <alignment vertical="center"/>
    </xf>
    <xf numFmtId="177" fontId="42" fillId="0" borderId="2" xfId="0" applyNumberFormat="1" applyFont="1" applyFill="1" applyBorder="1" applyAlignment="1">
      <alignment vertical="center" wrapText="1"/>
    </xf>
    <xf numFmtId="177" fontId="27" fillId="0" borderId="0" xfId="411" applyNumberFormat="1" applyFill="1" applyBorder="1" applyAlignment="1">
      <alignment horizontal="right" vertical="center" wrapText="1"/>
    </xf>
    <xf numFmtId="212" fontId="42" fillId="0" borderId="13" xfId="531" applyNumberFormat="1" applyFont="1" applyFill="1" applyBorder="1" applyAlignment="1">
      <alignment horizontal="right" vertical="center" wrapText="1"/>
    </xf>
    <xf numFmtId="191" fontId="0" fillId="0" borderId="0" xfId="0" applyNumberFormat="1" applyFill="1"/>
    <xf numFmtId="177" fontId="42" fillId="0" borderId="2" xfId="0" applyNumberFormat="1" applyFont="1" applyFill="1" applyBorder="1" applyAlignment="1">
      <alignment wrapText="1"/>
    </xf>
    <xf numFmtId="0" fontId="27" fillId="0" borderId="0" xfId="411" applyFont="1" applyFill="1">
      <alignment vertical="center"/>
    </xf>
    <xf numFmtId="0" fontId="45" fillId="0" borderId="0" xfId="411" applyFont="1" applyFill="1">
      <alignment vertical="center"/>
    </xf>
    <xf numFmtId="177" fontId="33" fillId="0" borderId="0" xfId="411" applyNumberFormat="1" applyFont="1" applyFill="1" applyAlignment="1">
      <alignment horizontal="center" vertical="center"/>
    </xf>
    <xf numFmtId="0" fontId="2" fillId="0" borderId="2" xfId="411" applyFont="1" applyFill="1" applyBorder="1" applyAlignment="1">
      <alignment horizontal="center" vertical="center" wrapText="1"/>
    </xf>
    <xf numFmtId="0" fontId="46" fillId="0" borderId="2" xfId="411" applyFont="1" applyFill="1" applyBorder="1" applyAlignment="1">
      <alignment horizontal="center" vertical="center"/>
    </xf>
    <xf numFmtId="0" fontId="46" fillId="0" borderId="2" xfId="411" applyFont="1" applyFill="1" applyBorder="1" applyAlignment="1">
      <alignment horizontal="center" vertical="center" wrapText="1"/>
    </xf>
    <xf numFmtId="213" fontId="46" fillId="0" borderId="2" xfId="215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411" applyFont="1" applyFill="1" applyBorder="1">
      <alignment vertical="center"/>
    </xf>
    <xf numFmtId="177" fontId="16" fillId="0" borderId="2" xfId="411" applyNumberFormat="1" applyFont="1" applyFill="1" applyBorder="1" applyAlignment="1">
      <alignment horizontal="right" vertical="center" wrapText="1"/>
    </xf>
    <xf numFmtId="0" fontId="46" fillId="0" borderId="2" xfId="544" applyFont="1" applyFill="1" applyBorder="1" applyAlignment="1" applyProtection="1">
      <alignment horizontal="left" vertical="center" wrapText="1"/>
      <protection locked="0"/>
    </xf>
    <xf numFmtId="0" fontId="16" fillId="0" borderId="2" xfId="411" applyFont="1" applyFill="1" applyBorder="1">
      <alignment vertical="center"/>
    </xf>
    <xf numFmtId="177" fontId="16" fillId="0" borderId="2" xfId="411" applyNumberFormat="1" applyFont="1" applyFill="1" applyBorder="1" applyAlignment="1">
      <alignment vertical="center" wrapText="1"/>
    </xf>
    <xf numFmtId="0" fontId="31" fillId="0" borderId="0" xfId="411" applyFont="1" applyFill="1" applyBorder="1" applyAlignment="1">
      <alignment horizontal="center" vertical="center"/>
    </xf>
    <xf numFmtId="0" fontId="16" fillId="0" borderId="2" xfId="411" applyFont="1" applyFill="1" applyBorder="1" applyAlignment="1">
      <alignment horizontal="center" vertical="center" wrapText="1"/>
    </xf>
    <xf numFmtId="212" fontId="16" fillId="0" borderId="2" xfId="411" applyNumberFormat="1" applyFont="1" applyFill="1" applyBorder="1" applyAlignment="1">
      <alignment horizontal="right" vertical="center" wrapText="1"/>
    </xf>
    <xf numFmtId="181" fontId="16" fillId="0" borderId="2" xfId="411" applyNumberFormat="1" applyFont="1" applyFill="1" applyBorder="1" applyAlignment="1">
      <alignment horizontal="right" vertical="center" wrapText="1"/>
    </xf>
    <xf numFmtId="212" fontId="16" fillId="0" borderId="2" xfId="411" applyNumberFormat="1" applyFont="1" applyFill="1" applyBorder="1" applyAlignment="1">
      <alignment horizontal="right" vertical="center"/>
    </xf>
    <xf numFmtId="0" fontId="16" fillId="0" borderId="2" xfId="411" applyNumberFormat="1" applyFont="1" applyFill="1" applyBorder="1" applyAlignment="1">
      <alignment horizontal="right" vertical="center"/>
    </xf>
    <xf numFmtId="212" fontId="16" fillId="0" borderId="2" xfId="411" applyNumberFormat="1" applyFont="1" applyFill="1" applyBorder="1">
      <alignment vertical="center"/>
    </xf>
    <xf numFmtId="0" fontId="16" fillId="0" borderId="0" xfId="411" applyFont="1" applyFill="1" applyBorder="1" applyAlignment="1">
      <alignment horizontal="right" vertical="center"/>
    </xf>
    <xf numFmtId="177" fontId="27" fillId="0" borderId="0" xfId="411" applyNumberFormat="1" applyFill="1">
      <alignment vertical="center"/>
    </xf>
    <xf numFmtId="0" fontId="47" fillId="0" borderId="0" xfId="137" applyFont="1" applyFill="1" applyAlignment="1">
      <alignment horizontal="left" vertical="center"/>
    </xf>
    <xf numFmtId="0" fontId="48" fillId="0" borderId="0" xfId="137" applyFont="1" applyFill="1" applyAlignment="1">
      <alignment horizontal="center" vertical="center"/>
    </xf>
    <xf numFmtId="0" fontId="49" fillId="0" borderId="0" xfId="137" applyFont="1" applyFill="1" applyBorder="1" applyAlignment="1">
      <alignment horizontal="center" vertical="center"/>
    </xf>
    <xf numFmtId="0" fontId="49" fillId="0" borderId="0" xfId="137" applyFont="1" applyFill="1" applyBorder="1" applyAlignment="1">
      <alignment horizontal="right" vertical="center"/>
    </xf>
    <xf numFmtId="177" fontId="50" fillId="0" borderId="0" xfId="0" applyNumberFormat="1" applyFont="1" applyFill="1" applyBorder="1" applyAlignment="1" applyProtection="1">
      <alignment horizontal="right" vertical="center"/>
      <protection locked="0"/>
    </xf>
    <xf numFmtId="14" fontId="46" fillId="0" borderId="2" xfId="215" applyNumberFormat="1" applyFont="1" applyFill="1" applyBorder="1" applyAlignment="1" applyProtection="1">
      <alignment horizontal="center" vertical="center"/>
      <protection locked="0"/>
    </xf>
    <xf numFmtId="213" fontId="51" fillId="0" borderId="2" xfId="215" applyNumberFormat="1" applyFont="1" applyFill="1" applyBorder="1" applyAlignment="1" applyProtection="1">
      <alignment horizontal="center" vertical="center" wrapText="1"/>
      <protection locked="0"/>
    </xf>
    <xf numFmtId="0" fontId="46" fillId="0" borderId="2" xfId="571" applyFont="1" applyFill="1" applyBorder="1" applyAlignment="1">
      <alignment horizontal="center" vertical="center"/>
    </xf>
    <xf numFmtId="213" fontId="52" fillId="0" borderId="2" xfId="137" applyNumberFormat="1" applyFont="1" applyFill="1" applyBorder="1" applyAlignment="1">
      <alignment horizontal="right" vertical="center"/>
    </xf>
    <xf numFmtId="0" fontId="46" fillId="0" borderId="3" xfId="571" applyFont="1" applyFill="1" applyBorder="1" applyAlignment="1">
      <alignment vertical="center"/>
    </xf>
    <xf numFmtId="201" fontId="53" fillId="0" borderId="3" xfId="569" applyNumberFormat="1" applyFont="1" applyFill="1" applyBorder="1" applyAlignment="1">
      <alignment vertical="center"/>
    </xf>
    <xf numFmtId="177" fontId="53" fillId="0" borderId="2" xfId="569" applyNumberFormat="1" applyFont="1" applyFill="1" applyBorder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2" xfId="544" applyNumberFormat="1" applyFont="1" applyFill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>
      <alignment horizontal="center" vertical="center"/>
    </xf>
    <xf numFmtId="213" fontId="42" fillId="0" borderId="2" xfId="0" applyNumberFormat="1" applyFont="1" applyBorder="1" applyAlignment="1">
      <alignment wrapText="1"/>
    </xf>
    <xf numFmtId="0" fontId="42" fillId="0" borderId="0" xfId="0" applyFont="1" applyAlignment="1">
      <alignment horizontal="right" vertical="center"/>
    </xf>
    <xf numFmtId="213" fontId="42" fillId="0" borderId="2" xfId="0" applyNumberFormat="1" applyFont="1" applyBorder="1" applyAlignment="1">
      <alignment horizontal="right" wrapText="1"/>
    </xf>
    <xf numFmtId="0" fontId="0" fillId="0" borderId="0" xfId="0" applyNumberFormat="1" applyFill="1"/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9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42" fillId="0" borderId="2" xfId="0" applyNumberFormat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 wrapText="1"/>
    </xf>
    <xf numFmtId="177" fontId="40" fillId="0" borderId="1" xfId="0" applyNumberFormat="1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left" vertical="center" wrapText="1"/>
    </xf>
    <xf numFmtId="0" fontId="0" fillId="0" borderId="0" xfId="0" applyNumberFormat="1" applyFill="1" applyAlignment="1">
      <alignment horizontal="left" indent="1"/>
    </xf>
    <xf numFmtId="0" fontId="42" fillId="0" borderId="13" xfId="0" applyNumberFormat="1" applyFont="1" applyFill="1" applyBorder="1" applyAlignment="1">
      <alignment horizontal="center" vertical="center" wrapText="1"/>
    </xf>
    <xf numFmtId="177" fontId="40" fillId="0" borderId="13" xfId="0" applyNumberFormat="1" applyFont="1" applyFill="1" applyBorder="1" applyAlignment="1">
      <alignment horizontal="center" vertical="center" wrapText="1"/>
    </xf>
    <xf numFmtId="177" fontId="42" fillId="0" borderId="2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2" fillId="0" borderId="2" xfId="574" applyFont="1" applyFill="1" applyBorder="1" applyAlignment="1">
      <alignment horizontal="left"/>
    </xf>
    <xf numFmtId="0" fontId="40" fillId="0" borderId="2" xfId="574" applyFont="1" applyFill="1" applyBorder="1"/>
    <xf numFmtId="177" fontId="42" fillId="0" borderId="2" xfId="574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Alignment="1">
      <alignment horizontal="center" vertical="center"/>
    </xf>
    <xf numFmtId="0" fontId="42" fillId="0" borderId="2" xfId="574" applyFont="1" applyFill="1" applyBorder="1"/>
    <xf numFmtId="0" fontId="40" fillId="0" borderId="1" xfId="0" applyFont="1" applyFill="1" applyBorder="1" applyAlignment="1">
      <alignment horizontal="center" vertical="center" wrapText="1"/>
    </xf>
    <xf numFmtId="0" fontId="42" fillId="0" borderId="2" xfId="0" applyNumberFormat="1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0" fontId="42" fillId="0" borderId="16" xfId="0" applyNumberFormat="1" applyFont="1" applyFill="1" applyBorder="1" applyAlignment="1">
      <alignment vertical="center" wrapText="1"/>
    </xf>
    <xf numFmtId="0" fontId="42" fillId="0" borderId="17" xfId="0" applyNumberFormat="1" applyFont="1" applyFill="1" applyBorder="1" applyAlignment="1">
      <alignment vertical="center" wrapText="1"/>
    </xf>
    <xf numFmtId="0" fontId="42" fillId="0" borderId="0" xfId="0" applyNumberFormat="1" applyFont="1" applyFill="1" applyAlignment="1">
      <alignment horizontal="right" vertical="center"/>
    </xf>
    <xf numFmtId="0" fontId="40" fillId="0" borderId="2" xfId="0" applyFont="1" applyFill="1" applyBorder="1" applyAlignment="1">
      <alignment horizontal="center" vertical="center" wrapText="1"/>
    </xf>
    <xf numFmtId="0" fontId="42" fillId="0" borderId="13" xfId="0" applyNumberFormat="1" applyFont="1" applyFill="1" applyBorder="1" applyAlignment="1">
      <alignment vertical="center" wrapText="1"/>
    </xf>
    <xf numFmtId="177" fontId="42" fillId="0" borderId="13" xfId="0" applyNumberFormat="1" applyFont="1" applyFill="1" applyBorder="1" applyAlignment="1">
      <alignment horizontal="center" vertical="center" wrapText="1"/>
    </xf>
    <xf numFmtId="212" fontId="42" fillId="0" borderId="2" xfId="0" applyNumberFormat="1" applyFont="1" applyFill="1" applyBorder="1" applyAlignment="1">
      <alignment vertical="center" wrapText="1"/>
    </xf>
    <xf numFmtId="177" fontId="0" fillId="0" borderId="0" xfId="0" applyNumberFormat="1" applyFill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 wrapText="1"/>
    </xf>
    <xf numFmtId="177" fontId="5" fillId="0" borderId="2" xfId="574" applyNumberFormat="1" applyFont="1" applyFill="1" applyBorder="1" applyAlignment="1" applyProtection="1">
      <alignment horizontal="right" vertical="center" wrapText="1"/>
    </xf>
    <xf numFmtId="0" fontId="40" fillId="0" borderId="2" xfId="574" applyFont="1" applyFill="1" applyBorder="1" applyAlignment="1">
      <alignment horizontal="left"/>
    </xf>
    <xf numFmtId="177" fontId="42" fillId="0" borderId="2" xfId="0" applyNumberFormat="1" applyFont="1" applyFill="1" applyBorder="1" applyAlignment="1" applyProtection="1">
      <alignment vertical="center" wrapText="1"/>
    </xf>
    <xf numFmtId="0" fontId="42" fillId="0" borderId="2" xfId="0" applyNumberFormat="1" applyFont="1" applyFill="1" applyBorder="1" applyAlignment="1" applyProtection="1">
      <alignment horizontal="left" vertical="center"/>
    </xf>
    <xf numFmtId="0" fontId="42" fillId="0" borderId="2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left"/>
    </xf>
    <xf numFmtId="177" fontId="5" fillId="0" borderId="2" xfId="0" applyNumberFormat="1" applyFont="1" applyFill="1" applyBorder="1" applyAlignment="1" applyProtection="1">
      <alignment vertical="center" wrapText="1"/>
    </xf>
    <xf numFmtId="177" fontId="5" fillId="0" borderId="2" xfId="0" applyNumberFormat="1" applyFont="1" applyFill="1" applyBorder="1" applyAlignment="1">
      <alignment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9" fillId="0" borderId="0" xfId="0" applyFont="1" applyFill="1"/>
    <xf numFmtId="177" fontId="9" fillId="0" borderId="0" xfId="0" applyNumberFormat="1" applyFont="1" applyFill="1" applyAlignment="1">
      <alignment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177" fontId="9" fillId="0" borderId="0" xfId="0" applyNumberFormat="1" applyFont="1" applyFill="1"/>
    <xf numFmtId="0" fontId="56" fillId="0" borderId="0" xfId="0" applyFont="1" applyFill="1" applyAlignment="1">
      <alignment horizontal="left" vertical="center"/>
    </xf>
    <xf numFmtId="177" fontId="34" fillId="0" borderId="0" xfId="0" applyNumberFormat="1" applyFont="1" applyFill="1" applyAlignment="1">
      <alignment horizontal="center" vertical="center"/>
    </xf>
    <xf numFmtId="0" fontId="20" fillId="0" borderId="2" xfId="41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2" fillId="0" borderId="2" xfId="411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 vertical="center"/>
    </xf>
    <xf numFmtId="177" fontId="40" fillId="0" borderId="2" xfId="0" applyNumberFormat="1" applyFont="1" applyFill="1" applyBorder="1" applyAlignment="1">
      <alignment horizontal="right" vertical="center" wrapText="1"/>
    </xf>
    <xf numFmtId="0" fontId="40" fillId="0" borderId="2" xfId="0" applyFont="1" applyFill="1" applyBorder="1" applyAlignment="1">
      <alignment vertical="center"/>
    </xf>
    <xf numFmtId="177" fontId="18" fillId="0" borderId="2" xfId="0" applyNumberFormat="1" applyFont="1" applyFill="1" applyBorder="1" applyAlignment="1">
      <alignment horizontal="right" vertical="center" wrapText="1"/>
    </xf>
    <xf numFmtId="177" fontId="18" fillId="0" borderId="2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vertical="center" wrapText="1"/>
    </xf>
    <xf numFmtId="177" fontId="42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/>
    </xf>
    <xf numFmtId="1" fontId="40" fillId="0" borderId="2" xfId="0" applyNumberFormat="1" applyFont="1" applyFill="1" applyBorder="1" applyAlignment="1">
      <alignment horizontal="right" vertical="center" wrapText="1"/>
    </xf>
    <xf numFmtId="0" fontId="42" fillId="0" borderId="2" xfId="0" applyFont="1" applyFill="1" applyBorder="1"/>
    <xf numFmtId="1" fontId="42" fillId="0" borderId="2" xfId="0" applyNumberFormat="1" applyFont="1" applyFill="1" applyBorder="1" applyAlignment="1" applyProtection="1">
      <alignment horizontal="left" vertical="center"/>
      <protection locked="0"/>
    </xf>
    <xf numFmtId="1" fontId="42" fillId="0" borderId="2" xfId="0" applyNumberFormat="1" applyFont="1" applyFill="1" applyBorder="1" applyAlignment="1" applyProtection="1">
      <alignment horizontal="right" vertical="center" wrapText="1"/>
      <protection locked="0"/>
    </xf>
    <xf numFmtId="177" fontId="42" fillId="0" borderId="2" xfId="0" applyNumberFormat="1" applyFont="1" applyFill="1" applyBorder="1" applyAlignment="1" applyProtection="1">
      <alignment horizontal="right" vertical="center" wrapText="1"/>
      <protection locked="0"/>
    </xf>
    <xf numFmtId="177" fontId="42" fillId="0" borderId="2" xfId="0" applyNumberFormat="1" applyFont="1" applyFill="1" applyBorder="1" applyAlignment="1" applyProtection="1">
      <alignment horizontal="left" vertical="center" wrapText="1"/>
      <protection locked="0"/>
    </xf>
    <xf numFmtId="1" fontId="42" fillId="0" borderId="2" xfId="0" applyNumberFormat="1" applyFont="1" applyFill="1" applyBorder="1" applyAlignment="1" applyProtection="1">
      <alignment vertical="center"/>
      <protection locked="0"/>
    </xf>
    <xf numFmtId="1" fontId="42" fillId="0" borderId="2" xfId="0" applyNumberFormat="1" applyFont="1" applyFill="1" applyBorder="1" applyAlignment="1" applyProtection="1">
      <alignment vertical="center" wrapText="1"/>
      <protection locked="0"/>
    </xf>
    <xf numFmtId="177" fontId="42" fillId="0" borderId="2" xfId="0" applyNumberFormat="1" applyFont="1" applyFill="1" applyBorder="1" applyAlignment="1" applyProtection="1">
      <alignment vertical="center" wrapText="1"/>
      <protection locked="0"/>
    </xf>
    <xf numFmtId="0" fontId="42" fillId="0" borderId="2" xfId="544" applyNumberFormat="1" applyFont="1" applyFill="1" applyBorder="1" applyAlignment="1" applyProtection="1">
      <alignment horizontal="left" vertical="center"/>
      <protection locked="0"/>
    </xf>
    <xf numFmtId="3" fontId="42" fillId="0" borderId="2" xfId="0" applyNumberFormat="1" applyFont="1" applyFill="1" applyBorder="1" applyAlignment="1" applyProtection="1">
      <alignment vertical="center"/>
    </xf>
    <xf numFmtId="177" fontId="42" fillId="0" borderId="2" xfId="0" applyNumberFormat="1" applyFont="1" applyFill="1" applyBorder="1" applyAlignment="1" applyProtection="1">
      <alignment horizontal="right" vertical="center" wrapText="1"/>
    </xf>
    <xf numFmtId="0" fontId="56" fillId="0" borderId="0" xfId="0" applyFont="1" applyFill="1" applyAlignment="1">
      <alignment vertical="center"/>
    </xf>
    <xf numFmtId="177" fontId="40" fillId="0" borderId="2" xfId="0" applyNumberFormat="1" applyFont="1" applyFill="1" applyBorder="1" applyAlignment="1">
      <alignment vertical="center" wrapText="1"/>
    </xf>
    <xf numFmtId="212" fontId="42" fillId="0" borderId="2" xfId="0" applyNumberFormat="1" applyFont="1" applyFill="1" applyBorder="1" applyAlignment="1">
      <alignment horizontal="right" vertical="center" wrapText="1"/>
    </xf>
    <xf numFmtId="177" fontId="18" fillId="0" borderId="2" xfId="0" applyNumberFormat="1" applyFont="1" applyFill="1" applyBorder="1" applyAlignment="1">
      <alignment wrapText="1"/>
    </xf>
    <xf numFmtId="0" fontId="37" fillId="0" borderId="0" xfId="0" applyNumberFormat="1" applyFont="1" applyFill="1" applyAlignment="1">
      <alignment vertical="center"/>
    </xf>
    <xf numFmtId="0" fontId="57" fillId="0" borderId="0" xfId="0" applyFont="1" applyFill="1" applyAlignment="1">
      <alignment horizontal="right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177" fontId="25" fillId="3" borderId="2" xfId="0" applyNumberFormat="1" applyFont="1" applyFill="1" applyBorder="1" applyAlignment="1">
      <alignment horizontal="right" vertical="center"/>
    </xf>
    <xf numFmtId="177" fontId="20" fillId="3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 vertical="center"/>
    </xf>
    <xf numFmtId="1" fontId="25" fillId="3" borderId="2" xfId="0" applyNumberFormat="1" applyFont="1" applyFill="1" applyBorder="1" applyAlignment="1">
      <alignment horizontal="right" vertical="center"/>
    </xf>
    <xf numFmtId="1" fontId="5" fillId="3" borderId="2" xfId="0" applyNumberFormat="1" applyFont="1" applyFill="1" applyBorder="1" applyAlignment="1" applyProtection="1">
      <alignment horizontal="right" vertical="center"/>
      <protection locked="0"/>
    </xf>
    <xf numFmtId="1" fontId="5" fillId="3" borderId="2" xfId="0" applyNumberFormat="1" applyFont="1" applyFill="1" applyBorder="1" applyAlignment="1" applyProtection="1">
      <alignment horizontal="left" vertical="center"/>
      <protection locked="0"/>
    </xf>
    <xf numFmtId="1" fontId="5" fillId="0" borderId="2" xfId="0" applyNumberFormat="1" applyFont="1" applyFill="1" applyBorder="1" applyAlignment="1" applyProtection="1">
      <alignment horizontal="right" vertical="center"/>
      <protection locked="0"/>
    </xf>
    <xf numFmtId="1" fontId="5" fillId="3" borderId="2" xfId="0" applyNumberFormat="1" applyFont="1" applyFill="1" applyBorder="1" applyAlignment="1" applyProtection="1">
      <alignment vertical="center"/>
      <protection locked="0"/>
    </xf>
    <xf numFmtId="0" fontId="5" fillId="0" borderId="2" xfId="544" applyNumberFormat="1" applyFont="1" applyFill="1" applyBorder="1" applyAlignment="1" applyProtection="1">
      <alignment horizontal="right" vertical="center"/>
      <protection locked="0"/>
    </xf>
    <xf numFmtId="0" fontId="5" fillId="0" borderId="2" xfId="544" applyNumberFormat="1" applyFont="1" applyFill="1" applyBorder="1" applyAlignment="1" applyProtection="1">
      <alignment horizontal="right" vertical="center" wrapText="1"/>
      <protection locked="0"/>
    </xf>
    <xf numFmtId="3" fontId="5" fillId="3" borderId="2" xfId="0" applyNumberFormat="1" applyFont="1" applyFill="1" applyBorder="1" applyAlignment="1" applyProtection="1">
      <alignment vertical="center"/>
    </xf>
    <xf numFmtId="177" fontId="5" fillId="0" borderId="2" xfId="544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vertical="center" wrapText="1"/>
    </xf>
    <xf numFmtId="177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177" fontId="5" fillId="0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/>
    </xf>
    <xf numFmtId="0" fontId="25" fillId="3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/>
    </xf>
    <xf numFmtId="0" fontId="38" fillId="0" borderId="0" xfId="411" applyFont="1" applyFill="1">
      <alignment vertical="center"/>
    </xf>
    <xf numFmtId="177" fontId="42" fillId="0" borderId="2" xfId="411" applyNumberFormat="1" applyFont="1" applyFill="1" applyBorder="1" applyAlignment="1">
      <alignment horizontal="right" vertical="center" wrapText="1"/>
    </xf>
    <xf numFmtId="177" fontId="42" fillId="0" borderId="2" xfId="411" applyNumberFormat="1" applyFont="1" applyFill="1" applyBorder="1" applyAlignment="1">
      <alignment vertical="center" wrapText="1"/>
    </xf>
    <xf numFmtId="0" fontId="18" fillId="0" borderId="0" xfId="411" applyFont="1" applyFill="1" applyAlignment="1">
      <alignment horizontal="center" vertical="center"/>
    </xf>
  </cellXfs>
  <cellStyles count="709">
    <cellStyle name="常规" xfId="0" builtinId="0"/>
    <cellStyle name="货币[0]" xfId="1" builtinId="7"/>
    <cellStyle name="20% - 强调文字颜色 3" xfId="2" builtinId="38"/>
    <cellStyle name="输入" xfId="3" builtinId="20"/>
    <cellStyle name="差_Book1_2_富侨对内工资" xfId="4"/>
    <cellStyle name="货币" xfId="5" builtinId="4"/>
    <cellStyle name="好_05玉溪" xfId="6"/>
    <cellStyle name="差_Book1_Book1" xfId="7"/>
    <cellStyle name="args.style" xfId="8"/>
    <cellStyle name="千位分隔[0]" xfId="9" builtinId="6"/>
    <cellStyle name="Accent2 - 40%" xfId="10"/>
    <cellStyle name="40% - 强调文字颜色 3" xfId="11" builtinId="39"/>
    <cellStyle name="差" xfId="12" builtinId="27"/>
    <cellStyle name="千位分隔" xfId="13" builtinId="3"/>
    <cellStyle name="好_1003牟定县" xfId="14"/>
    <cellStyle name="好_2011年6月分析" xfId="15"/>
    <cellStyle name="60% - 强调文字颜色 3" xfId="16" builtinId="40"/>
    <cellStyle name="日期" xfId="17"/>
    <cellStyle name="Accent2 - 60%" xfId="18"/>
    <cellStyle name="差_奖励补助测算5.23新" xfId="19"/>
    <cellStyle name="超链接" xfId="20" builtinId="8"/>
    <cellStyle name="差_2009年一般性转移支付标准工资_奖励补助测算5.22测试" xfId="21"/>
    <cellStyle name="百分比" xfId="22" builtinId="5"/>
    <cellStyle name="?鹎%U龡&amp;H?_x0008_e_x0005_9_x0006__x0007__x0001__x0001_" xfId="23"/>
    <cellStyle name="已访问的超链接" xfId="24" builtinId="9"/>
    <cellStyle name="注释" xfId="25" builtinId="10"/>
    <cellStyle name="60% - 强调文字颜色 2 3" xfId="26"/>
    <cellStyle name="常规 6" xfId="27"/>
    <cellStyle name="_ET_STYLE_NoName_00__Sheet3" xfId="28"/>
    <cellStyle name="_Book1_2012年10月分析—预算（1130）" xfId="29"/>
    <cellStyle name="差_彭水县2010年专款对账（整理）" xfId="30"/>
    <cellStyle name="60% - 强调文字颜色 2" xfId="31" builtinId="36"/>
    <cellStyle name="标题 4" xfId="32" builtinId="19"/>
    <cellStyle name="差_2007年政法部门业务指标" xfId="33"/>
    <cellStyle name="差_教师绩效工资测算表（离退休按各地上报数测算）2009年1月1日" xfId="34"/>
    <cellStyle name="差_2006年分析表" xfId="35"/>
    <cellStyle name="好_奖励补助测算5.23新" xfId="36"/>
    <cellStyle name="警告文本" xfId="37" builtinId="11"/>
    <cellStyle name="差_指标五" xfId="38"/>
    <cellStyle name="标题" xfId="39" builtinId="15"/>
    <cellStyle name="差_奖励补助测算5.22测试" xfId="40"/>
    <cellStyle name="常规 3 2 2" xfId="41"/>
    <cellStyle name="好_汇总-县级财政报表附表" xfId="42"/>
    <cellStyle name="_Book1_1" xfId="43"/>
    <cellStyle name="解释性文本" xfId="44" builtinId="53"/>
    <cellStyle name="标题 1" xfId="45" builtinId="16"/>
    <cellStyle name="百分比 4" xfId="46"/>
    <cellStyle name="_ET_STYLE_NoName_00__Book1_1_2012年欠费及第4季度新开工交财政" xfId="47"/>
    <cellStyle name="标题 2" xfId="48" builtinId="17"/>
    <cellStyle name="好_2008年县级公安保障标准落实奖励经费分配测算" xfId="49"/>
    <cellStyle name="_20100326高清市院遂宁检察院1080P配置清单26日改" xfId="50"/>
    <cellStyle name="差_2012年10月分析—预算（1130）" xfId="51"/>
    <cellStyle name="60% - 强调文字颜色 1" xfId="52" builtinId="32"/>
    <cellStyle name="标题 3" xfId="53" builtinId="18"/>
    <cellStyle name="差_2011年乡镇年终结算及资金调度(定案及收舍)120205" xfId="54"/>
    <cellStyle name="60% - 强调文字颜色 4" xfId="55" builtinId="44"/>
    <cellStyle name="输出" xfId="56" builtinId="21"/>
    <cellStyle name="_Book1_2_2012年10月分析—预算（1130）" xfId="57"/>
    <cellStyle name="Input" xfId="58"/>
    <cellStyle name="计算" xfId="59" builtinId="22"/>
    <cellStyle name="40% - 强调文字颜色 4 2" xfId="60"/>
    <cellStyle name="检查单元格" xfId="61" builtinId="23"/>
    <cellStyle name="_ET_STYLE_NoName_00__县公司" xfId="62"/>
    <cellStyle name="20% - 强调文字颜色 6" xfId="63" builtinId="50"/>
    <cellStyle name="好_三季度－表二" xfId="64"/>
    <cellStyle name="Currency [0]" xfId="65"/>
    <cellStyle name="强调文字颜色 2" xfId="66" builtinId="33"/>
    <cellStyle name="链接单元格" xfId="67" builtinId="24"/>
    <cellStyle name="差_教育厅提供义务教育及高中教师人数（2009年1月6日）" xfId="68"/>
    <cellStyle name="汇总" xfId="69" builtinId="25"/>
    <cellStyle name="差_Book2" xfId="70"/>
    <cellStyle name="好" xfId="71" builtinId="26"/>
    <cellStyle name="20% - 强调文字颜色 3 3" xfId="72"/>
    <cellStyle name="Heading 3" xfId="73"/>
    <cellStyle name="适中" xfId="74" builtinId="28"/>
    <cellStyle name="_Book1_5" xfId="75"/>
    <cellStyle name="20% - 强调文字颜色 5" xfId="76" builtinId="46"/>
    <cellStyle name="强调文字颜色 1" xfId="77" builtinId="29"/>
    <cellStyle name="差_201012月分析—新(国库)" xfId="78"/>
    <cellStyle name="链接单元格 3" xfId="79"/>
    <cellStyle name="20% - 强调文字颜色 1" xfId="80" builtinId="30"/>
    <cellStyle name="40% - 强调文字颜色 1" xfId="81" builtinId="31"/>
    <cellStyle name="20% - 强调文字颜色 2" xfId="82" builtinId="34"/>
    <cellStyle name="40% - 强调文字颜色 2" xfId="83" builtinId="35"/>
    <cellStyle name="强调文字颜色 3" xfId="84" builtinId="37"/>
    <cellStyle name="强调文字颜色 4" xfId="85" builtinId="41"/>
    <cellStyle name="PSChar" xfId="86"/>
    <cellStyle name="20% - 强调文字颜色 4" xfId="87" builtinId="42"/>
    <cellStyle name="_100汉葭镇2012年财政预算基础数据报表" xfId="88"/>
    <cellStyle name="40% - 强调文字颜色 4" xfId="89" builtinId="43"/>
    <cellStyle name="强调文字颜色 5" xfId="90" builtinId="45"/>
    <cellStyle name="40% - 强调文字颜色 5" xfId="91" builtinId="47"/>
    <cellStyle name="60% - 强调文字颜色 5" xfId="92" builtinId="48"/>
    <cellStyle name="差_2006年全省财力计算表（中央、决算）" xfId="93"/>
    <cellStyle name="好_县公司" xfId="94"/>
    <cellStyle name="差_基础数据分析" xfId="95"/>
    <cellStyle name="_Book1_1_2012年10月分析—预算（1130）" xfId="96"/>
    <cellStyle name="强调文字颜色 6" xfId="97" builtinId="49"/>
    <cellStyle name="40% - 强调文字颜色 6" xfId="98" builtinId="51"/>
    <cellStyle name="_弱电系统设备配置报价清单" xfId="99"/>
    <cellStyle name="60% - 强调文字颜色 6" xfId="100" builtinId="52"/>
    <cellStyle name="?鹎%U龡&amp;H?_x0008__x001c__x001c_?_x0007__x0001__x0001_" xfId="101"/>
    <cellStyle name="好_12月30日基金对账" xfId="102"/>
    <cellStyle name="ColLevel_0" xfId="103"/>
    <cellStyle name="好_丽江汇总" xfId="104"/>
    <cellStyle name="_2012年欠费及第4季度新开工交财政" xfId="105"/>
    <cellStyle name="_Book1" xfId="106"/>
    <cellStyle name="Accent2" xfId="107"/>
    <cellStyle name="_Book1_1_2012年12月分析—预算1130" xfId="108"/>
    <cellStyle name="_Book1_1_2012年欠费及第4季度新开工交财政" xfId="109"/>
    <cellStyle name="差_城建部门" xfId="110"/>
    <cellStyle name="Accent2 - 20%" xfId="111"/>
    <cellStyle name="_Book1_2" xfId="112"/>
    <cellStyle name="_Book1_2_2012年12月分析—预算1130" xfId="113"/>
    <cellStyle name="_Book1_2_2012年欠费及第4季度新开工交财政" xfId="114"/>
    <cellStyle name="常规 3_Xl0000017" xfId="115"/>
    <cellStyle name="差_科室待安排指标汇总表" xfId="116"/>
    <cellStyle name="差_调整预算）2011年收入实绩和2012年财税收入测算" xfId="117"/>
    <cellStyle name="_Book1_2012年12月分析—预算1130" xfId="118"/>
    <cellStyle name="Heading 1" xfId="119"/>
    <cellStyle name="_Book1_3" xfId="120"/>
    <cellStyle name="_Book1_3_2012年10月分析—预算（1130）" xfId="121"/>
    <cellStyle name="Linked Cells" xfId="122"/>
    <cellStyle name="_Book1_3_2012年12月分析—预算1130" xfId="123"/>
    <cellStyle name="_Book1_3_2012年欠费及第4季度新开工交财政" xfId="124"/>
    <cellStyle name="Accent1" xfId="125"/>
    <cellStyle name="40% - 强调文字颜色 1 3" xfId="126"/>
    <cellStyle name="_Book1_4" xfId="127"/>
    <cellStyle name="好_03昭通" xfId="128"/>
    <cellStyle name="20% - 强调文字颜色 3 2" xfId="129"/>
    <cellStyle name="Heading 2" xfId="130"/>
    <cellStyle name="_Book1_4_2012年10月分析—预算（1130）" xfId="131"/>
    <cellStyle name="_Book1_4_2012年12月分析—预算1130" xfId="132"/>
    <cellStyle name="PSHeading" xfId="133"/>
    <cellStyle name="差_530623_2006年县级财政报表附表" xfId="134"/>
    <cellStyle name="差_Book1_2012年财税收入分析测算021" xfId="135"/>
    <cellStyle name="Calculation" xfId="136"/>
    <cellStyle name="常规 2 11" xfId="137"/>
    <cellStyle name="_Book1_4_2012年欠费及第4季度新开工交财政" xfId="138"/>
    <cellStyle name="注释 3" xfId="139"/>
    <cellStyle name="好_财政供养人员" xfId="140"/>
    <cellStyle name="_Book1_金融业务培训人员情况表" xfId="141"/>
    <cellStyle name="_ET_STYLE_NoName_00_" xfId="142"/>
    <cellStyle name="百分比 3" xfId="143"/>
    <cellStyle name="_ET_STYLE_NoName_00__2012年10月分析—预算（1130）" xfId="144"/>
    <cellStyle name="差_1110洱源县" xfId="145"/>
    <cellStyle name="强调文字颜色 1 2" xfId="146"/>
    <cellStyle name="好_2010年1-12月地方政府性债务基础信息表305" xfId="147"/>
    <cellStyle name="_ET_STYLE_NoName_00__2012年12月分析—预算1130" xfId="148"/>
    <cellStyle name="Explanatory Text" xfId="149"/>
    <cellStyle name="_ET_STYLE_NoName_00__2012年欠费及第4季度新开工交财政" xfId="150"/>
    <cellStyle name="40% - Accent1" xfId="151"/>
    <cellStyle name="好_2012年财税收入测算" xfId="152"/>
    <cellStyle name="_ET_STYLE_NoName_00__Book1" xfId="153"/>
    <cellStyle name="_ET_STYLE_NoName_00__Book1_1" xfId="154"/>
    <cellStyle name="_ET_STYLE_NoName_00__Book1_1_2012年10月分析—预算（1130）" xfId="155"/>
    <cellStyle name="好_富侨对内工资" xfId="156"/>
    <cellStyle name="_ET_STYLE_NoName_00__Book1_1_2012年12月分析—预算1130" xfId="157"/>
    <cellStyle name="强调文字颜色 5 2" xfId="158"/>
    <cellStyle name="_ET_STYLE_NoName_00__Book1_1_县公司" xfId="159"/>
    <cellStyle name="_ET_STYLE_NoName_00__Book1_1_银行账户情况表_2010年12月" xfId="160"/>
    <cellStyle name="好_11大理" xfId="161"/>
    <cellStyle name="_ET_STYLE_NoName_00__Book1_2" xfId="162"/>
    <cellStyle name="Accent5 - 20%" xfId="163"/>
    <cellStyle name="_ET_STYLE_NoName_00__Book1_2012年12月分析—预算1130" xfId="164"/>
    <cellStyle name="_ET_STYLE_NoName_00__Book1_2_2012年10月分析—预算（1130）" xfId="165"/>
    <cellStyle name="_ET_STYLE_NoName_00__Book1_2_2012年12月分析—预算1130" xfId="166"/>
    <cellStyle name="_ET_STYLE_NoName_00__Book1_2012年10月分析—预算（1130）" xfId="167"/>
    <cellStyle name="_ET_STYLE_NoName_00__Book1_2012年欠费及第4季度新开工交财政" xfId="168"/>
    <cellStyle name="_ET_STYLE_NoName_00__Book1_3" xfId="169"/>
    <cellStyle name="40% - 强调文字颜色 3 2" xfId="170"/>
    <cellStyle name="好_12月10日调整表" xfId="171"/>
    <cellStyle name="_ET_STYLE_NoName_00__Book1_县公司" xfId="172"/>
    <cellStyle name="Dezimal [0]_laroux" xfId="173"/>
    <cellStyle name="_ET_STYLE_NoName_00__Book1_银行账户情况表_2010年12月" xfId="174"/>
    <cellStyle name="_ET_STYLE_NoName_00__建行" xfId="175"/>
    <cellStyle name="60% - 强调文字颜色 4 3" xfId="176"/>
    <cellStyle name="差_奖励补助测算7.25 (version 1) (version 1)" xfId="177"/>
    <cellStyle name="好_M03" xfId="178"/>
    <cellStyle name="Accent6 - 20%" xfId="179"/>
    <cellStyle name="_ET_STYLE_NoName_00__银行账户情况表_2010年12月" xfId="180"/>
    <cellStyle name="好_0605石屏县" xfId="181"/>
    <cellStyle name="_ET_STYLE_NoName_00__云南水利电力有限公司" xfId="182"/>
    <cellStyle name="Good" xfId="183"/>
    <cellStyle name="常规 10" xfId="184"/>
    <cellStyle name="_Sheet1" xfId="185"/>
    <cellStyle name="差_Book1_2_Book1" xfId="186"/>
    <cellStyle name="差_2013年财政预算草案—报政府" xfId="187"/>
    <cellStyle name="_Sheet1_Book1" xfId="188"/>
    <cellStyle name="Accent4 - 40%" xfId="189"/>
    <cellStyle name="_Sheet3 (5)" xfId="190"/>
    <cellStyle name="差_2012年6月分析—预算" xfId="191"/>
    <cellStyle name="差_奖励补助测算7.23" xfId="192"/>
    <cellStyle name="_Sheet3 (6)" xfId="193"/>
    <cellStyle name="_本部汇总" xfId="194"/>
    <cellStyle name="差_0605石屏县" xfId="195"/>
    <cellStyle name="_南方电网" xfId="196"/>
    <cellStyle name="0,0_x000d_&#10;NA_x000d_&#10;" xfId="197"/>
    <cellStyle name="20% - Accent1" xfId="198"/>
    <cellStyle name="Accent1 - 20%" xfId="199"/>
    <cellStyle name="差_2013年乡镇街道财税收入任务征求意见表" xfId="200"/>
    <cellStyle name="差_县公司" xfId="201"/>
    <cellStyle name="20% - Accent2" xfId="202"/>
    <cellStyle name="20% - Accent3" xfId="203"/>
    <cellStyle name="20% - Accent4" xfId="204"/>
    <cellStyle name="20% - Accent5" xfId="205"/>
    <cellStyle name="好_201011月分析—新(国库)" xfId="206"/>
    <cellStyle name="20% - Accent6" xfId="207"/>
    <cellStyle name="20% - 强调文字颜色 1 2" xfId="208"/>
    <cellStyle name="差_奖励补助测算5.24冯铸" xfId="209"/>
    <cellStyle name="20% - 强调文字颜色 1 3" xfId="210"/>
    <cellStyle name="20% - 强调文字颜色 2 2" xfId="211"/>
    <cellStyle name="20% - 强调文字颜色 2 3" xfId="212"/>
    <cellStyle name="20% - 强调文字颜色 4 2" xfId="213"/>
    <cellStyle name="Mon閠aire_!!!GO" xfId="214"/>
    <cellStyle name="常规_2007人代会数据 2" xfId="215"/>
    <cellStyle name="常规 3" xfId="216"/>
    <cellStyle name="Accent6_公安安全支出补充表5.14" xfId="217"/>
    <cellStyle name="常规 4" xfId="218"/>
    <cellStyle name="20% - 强调文字颜色 4 3" xfId="219"/>
    <cellStyle name="콤마_BOILER-CO1" xfId="220"/>
    <cellStyle name="20% - 强调文字颜色 5 2" xfId="221"/>
    <cellStyle name="20% - 强调文字颜色 5 3" xfId="222"/>
    <cellStyle name="千位分隔 2 3 2 2 2" xfId="223"/>
    <cellStyle name="好_彭水县12月30日一般预算对账" xfId="224"/>
    <cellStyle name="20% - 强调文字颜色 6 2" xfId="225"/>
    <cellStyle name="好_县级基础数据" xfId="226"/>
    <cellStyle name="20% - 强调文字颜色 6 3" xfId="227"/>
    <cellStyle name="差_业务工作量指标" xfId="228"/>
    <cellStyle name="差_2007年可用财力" xfId="229"/>
    <cellStyle name="40% - Accent2" xfId="230"/>
    <cellStyle name="40% - Accent3" xfId="231"/>
    <cellStyle name="40% - Accent4" xfId="232"/>
    <cellStyle name="Normal - Style1" xfId="233"/>
    <cellStyle name="好_不用软件计算9.1不考虑经费管理评价xl" xfId="234"/>
    <cellStyle name="差_2010年1-12月地方政府性债务基础信息表305" xfId="235"/>
    <cellStyle name="警告文本 2" xfId="236"/>
    <cellStyle name="40% - Accent5" xfId="237"/>
    <cellStyle name="Black" xfId="238"/>
    <cellStyle name="好_第五部分(才淼、饶永宏）" xfId="239"/>
    <cellStyle name="好_00省级(定稿)" xfId="240"/>
    <cellStyle name="警告文本 3" xfId="241"/>
    <cellStyle name="40% - Accent6" xfId="242"/>
    <cellStyle name="40% - 强调文字颜色 1 2" xfId="243"/>
    <cellStyle name="差_指标四" xfId="244"/>
    <cellStyle name="40% - 强调文字颜色 2 2" xfId="245"/>
    <cellStyle name="40% - 强调文字颜色 2 3" xfId="246"/>
    <cellStyle name="40% - 强调文字颜色 3 3" xfId="247"/>
    <cellStyle name="40% - 强调文字颜色 4 3" xfId="248"/>
    <cellStyle name="好_Book1_县公司" xfId="249"/>
    <cellStyle name="40% - 强调文字颜色 5 2" xfId="250"/>
    <cellStyle name="差_Book1_银行账户情况表_2010年12月" xfId="251"/>
    <cellStyle name="好_2006年分析表" xfId="252"/>
    <cellStyle name="差_5334_2006年迪庆县级财政报表附表" xfId="253"/>
    <cellStyle name="一般_SGV" xfId="254"/>
    <cellStyle name="40% - 强调文字颜色 5 3" xfId="255"/>
    <cellStyle name="差_03昭通" xfId="256"/>
    <cellStyle name="好_下半年禁毒办案经费分配2544.3万元" xfId="257"/>
    <cellStyle name="40% - 强调文字颜色 6 2" xfId="258"/>
    <cellStyle name="好_云南省2008年中小学教师人数统计表" xfId="259"/>
    <cellStyle name="差_2009年一般性转移支付标准工资_地方配套按人均增幅控制8.30一般预算平均增幅、人均可用财力平均增幅两次控制、社会治安系数调整、案件数调整xl" xfId="260"/>
    <cellStyle name="40% - 强调文字颜色 6 3" xfId="261"/>
    <cellStyle name="强调 2" xfId="262"/>
    <cellStyle name="60% - Accent1" xfId="263"/>
    <cellStyle name="部门" xfId="264"/>
    <cellStyle name="常规 2 2" xfId="265"/>
    <cellStyle name="强调 3" xfId="266"/>
    <cellStyle name="60% - Accent2" xfId="267"/>
    <cellStyle name="常规 2 3" xfId="268"/>
    <cellStyle name="60% - Accent3" xfId="269"/>
    <cellStyle name="差_Book1_3_富侨对内工资" xfId="270"/>
    <cellStyle name="PSInt" xfId="271"/>
    <cellStyle name="常规 2 4" xfId="272"/>
    <cellStyle name="60% - Accent4" xfId="273"/>
    <cellStyle name="Hyperlink_AheadBehind.xls Chart 23" xfId="274"/>
    <cellStyle name="per.style" xfId="275"/>
    <cellStyle name="差_云南农村义务教育统计表" xfId="276"/>
    <cellStyle name="常规 2 5" xfId="277"/>
    <cellStyle name="强调文字颜色 4 2" xfId="278"/>
    <cellStyle name="60% - Accent5" xfId="279"/>
    <cellStyle name="常规 2 6" xfId="280"/>
    <cellStyle name="强调文字颜色 4 3" xfId="281"/>
    <cellStyle name="好_检验表" xfId="282"/>
    <cellStyle name="60% - Accent6" xfId="283"/>
    <cellStyle name="t" xfId="284"/>
    <cellStyle name="商品名称" xfId="285"/>
    <cellStyle name="Heading 4" xfId="286"/>
    <cellStyle name="콤마 [0]_BOILER-CO1" xfId="287"/>
    <cellStyle name="60% - 强调文字颜色 1 2" xfId="288"/>
    <cellStyle name="差_M03" xfId="289"/>
    <cellStyle name="60% - 强调文字颜色 1 3" xfId="290"/>
    <cellStyle name="60% - 强调文字颜色 2 2" xfId="291"/>
    <cellStyle name="常规 5" xfId="292"/>
    <cellStyle name="60% - 强调文字颜色 3 2" xfId="293"/>
    <cellStyle name="60% - 强调文字颜色 3 3" xfId="294"/>
    <cellStyle name="差_单位列表 (4)" xfId="295"/>
    <cellStyle name="60% - 强调文字颜色 4 2" xfId="296"/>
    <cellStyle name="Neutral" xfId="297"/>
    <cellStyle name="60% - 强调文字颜色 5 2" xfId="298"/>
    <cellStyle name="60% - 强调文字颜色 5 3" xfId="299"/>
    <cellStyle name="60% - 强调文字颜色 6 2" xfId="300"/>
    <cellStyle name="好_2007年人员分部门统计表" xfId="301"/>
    <cellStyle name="好_2009年决算批复打印格式" xfId="302"/>
    <cellStyle name="60% - 强调文字颜色 6 3" xfId="303"/>
    <cellStyle name="6mal" xfId="304"/>
    <cellStyle name="Accent1 - 40%" xfId="305"/>
    <cellStyle name="差_2006年基础数据" xfId="306"/>
    <cellStyle name="Accent1 - 60%" xfId="307"/>
    <cellStyle name="Accent1_公安安全支出补充表5.14" xfId="308"/>
    <cellStyle name="Percent [2]" xfId="309"/>
    <cellStyle name="Accent2_公安安全支出补充表5.14" xfId="310"/>
    <cellStyle name="Accent3" xfId="311"/>
    <cellStyle name="差_2007年检察院案件数" xfId="312"/>
    <cellStyle name="好_指标四" xfId="313"/>
    <cellStyle name="Milliers_!!!GO" xfId="314"/>
    <cellStyle name="Accent3 - 20%" xfId="315"/>
    <cellStyle name="好_Book1_2012年财税收入分析测算" xfId="316"/>
    <cellStyle name="Mon閠aire [0]_!!!GO" xfId="317"/>
    <cellStyle name="好_0502通海县" xfId="318"/>
    <cellStyle name="Accent3 - 40%" xfId="319"/>
    <cellStyle name="好_2009年一般性转移支付标准工资_~4190974" xfId="320"/>
    <cellStyle name="Accent3 - 60%" xfId="321"/>
    <cellStyle name="好_201012月分析—新(国库)" xfId="322"/>
    <cellStyle name="Accent3_公安安全支出补充表5.14" xfId="323"/>
    <cellStyle name="Border" xfId="324"/>
    <cellStyle name="Accent4" xfId="325"/>
    <cellStyle name="Accent4 - 20%" xfId="326"/>
    <cellStyle name="Accent4 - 60%" xfId="327"/>
    <cellStyle name="捠壿 [0.00]_Region Orders (2)" xfId="328"/>
    <cellStyle name="好_建行" xfId="329"/>
    <cellStyle name="Accent4_公安安全支出补充表5.14" xfId="330"/>
    <cellStyle name="Header1" xfId="331"/>
    <cellStyle name="好_2009年一般性转移支付标准工资_~5676413" xfId="332"/>
    <cellStyle name="Accent5" xfId="333"/>
    <cellStyle name="千分位[0]_ 白土" xfId="334"/>
    <cellStyle name="Accent5 - 40%" xfId="335"/>
    <cellStyle name="e鯪9Y_x000b_ 4" xfId="336"/>
    <cellStyle name="Accent5 - 60%" xfId="337"/>
    <cellStyle name="常规 12" xfId="338"/>
    <cellStyle name="Accent5_公安安全支出补充表5.14" xfId="339"/>
    <cellStyle name="Accent6" xfId="340"/>
    <cellStyle name="Accent6 - 40%" xfId="341"/>
    <cellStyle name="Accent6 - 60%" xfId="342"/>
    <cellStyle name="Bad" xfId="343"/>
    <cellStyle name="Calc Currency (0)" xfId="344"/>
    <cellStyle name="Check Cell" xfId="345"/>
    <cellStyle name="常规 15" xfId="346"/>
    <cellStyle name="Comma [0]" xfId="347"/>
    <cellStyle name="통화_BOILER-CO1" xfId="348"/>
    <cellStyle name="comma zerodec" xfId="349"/>
    <cellStyle name="Comma_!!!GO" xfId="350"/>
    <cellStyle name="comma-d" xfId="351"/>
    <cellStyle name="Currency_!!!GO" xfId="352"/>
    <cellStyle name="分级显示列_1_Book1" xfId="353"/>
    <cellStyle name="常规 13" xfId="354"/>
    <cellStyle name="Currency1" xfId="355"/>
    <cellStyle name="货币 2" xfId="356"/>
    <cellStyle name="好_指标五" xfId="357"/>
    <cellStyle name="差_云南省2008年中小学教职工情况（教育厅提供20090101加工整理）" xfId="358"/>
    <cellStyle name="Date" xfId="359"/>
    <cellStyle name="Dezimal_laroux" xfId="360"/>
    <cellStyle name="Dollar (zero dec)" xfId="361"/>
    <cellStyle name="常规 14" xfId="362"/>
    <cellStyle name="e鯪9Y_x000b_" xfId="363"/>
    <cellStyle name="Red" xfId="364"/>
    <cellStyle name="e鯪9Y_x000b_ 2" xfId="365"/>
    <cellStyle name="e鯪9Y_x000b_ 3" xfId="366"/>
    <cellStyle name="Fixed" xfId="367"/>
    <cellStyle name="强调 1" xfId="368"/>
    <cellStyle name="好_基础数据分析" xfId="369"/>
    <cellStyle name="Followed Hyperlink_AheadBehind.xls Chart 23" xfId="370"/>
    <cellStyle name="标题 2 2" xfId="371"/>
    <cellStyle name="Grey" xfId="372"/>
    <cellStyle name="Header2" xfId="373"/>
    <cellStyle name="HEADING1" xfId="374"/>
    <cellStyle name="HEADING2" xfId="375"/>
    <cellStyle name="差_地方配套按人均增幅控制8.31（调整结案率后）xl" xfId="376"/>
    <cellStyle name="Input [yellow]" xfId="377"/>
    <cellStyle name="常规 2_02-2008决算报表格式" xfId="378"/>
    <cellStyle name="差_Book1_4" xfId="379"/>
    <cellStyle name="强调文字颜色 3 3" xfId="380"/>
    <cellStyle name="Input Cells" xfId="381"/>
    <cellStyle name="常规 2 10" xfId="382"/>
    <cellStyle name="检查单元格 2" xfId="383"/>
    <cellStyle name="Linked Cell" xfId="384"/>
    <cellStyle name="归盒啦_95" xfId="385"/>
    <cellStyle name="Millares [0]_96 Risk" xfId="386"/>
    <cellStyle name="Valuta_pldt" xfId="387"/>
    <cellStyle name="Millares_96 Risk" xfId="388"/>
    <cellStyle name="差_奖励补助测算7.25" xfId="389"/>
    <cellStyle name="Milliers [0]_!!!GO" xfId="390"/>
    <cellStyle name="Moneda [0]_96 Risk" xfId="391"/>
    <cellStyle name="差_县级基础数据" xfId="392"/>
    <cellStyle name="差_2009年一般性转移支付标准工资_奖励补助测算7.23" xfId="393"/>
    <cellStyle name="Moneda_96 Risk" xfId="394"/>
    <cellStyle name="New Times Roman" xfId="395"/>
    <cellStyle name="no dec" xfId="396"/>
    <cellStyle name="Non défini" xfId="397"/>
    <cellStyle name="Norma,_laroux_4_营业在建 (2)_E21" xfId="398"/>
    <cellStyle name="Normal 2" xfId="399"/>
    <cellStyle name="差_2009年一般性转移支付标准工资_地方配套按人均增幅控制8.31（调整结案率后）xl" xfId="400"/>
    <cellStyle name="好_历年教师人数" xfId="401"/>
    <cellStyle name="Normal_!!!GO" xfId="402"/>
    <cellStyle name="Note" xfId="403"/>
    <cellStyle name="差_201112月分析—新(临时)" xfId="404"/>
    <cellStyle name="Output" xfId="405"/>
    <cellStyle name="Percent_!!!GO" xfId="406"/>
    <cellStyle name="好_第一部分：综合全" xfId="407"/>
    <cellStyle name="标题 5" xfId="408"/>
    <cellStyle name="Pourcentage_pldt" xfId="409"/>
    <cellStyle name="PSDate" xfId="410"/>
    <cellStyle name="常规 2_Xl0000017" xfId="411"/>
    <cellStyle name="PSDec" xfId="412"/>
    <cellStyle name="差_00省级(打印)" xfId="413"/>
    <cellStyle name="PSSpacer" xfId="414"/>
    <cellStyle name="RowLevel_0" xfId="415"/>
    <cellStyle name="差_2008年县级公安保障标准落实奖励经费分配测算" xfId="416"/>
    <cellStyle name="差_2011年预算执行和2012年预算草案基础表20120111—报人大(世新)" xfId="417"/>
    <cellStyle name="sstot" xfId="418"/>
    <cellStyle name="Standard_AREAS" xfId="419"/>
    <cellStyle name="t_HVAC Equipment (3)" xfId="420"/>
    <cellStyle name="常规 2" xfId="421"/>
    <cellStyle name="Title" xfId="422"/>
    <cellStyle name="Total" xfId="423"/>
    <cellStyle name="Tusental (0)_pldt" xfId="424"/>
    <cellStyle name="표준_0N-HANDLING " xfId="425"/>
    <cellStyle name="Tusental_pldt" xfId="426"/>
    <cellStyle name="Valuta (0)_pldt" xfId="427"/>
    <cellStyle name="好_Book1_1_Book1" xfId="428"/>
    <cellStyle name="Warning Text" xfId="429"/>
    <cellStyle name="百分比 2" xfId="430"/>
    <cellStyle name="捠壿_Region Orders (2)" xfId="431"/>
    <cellStyle name="未定义" xfId="432"/>
    <cellStyle name="编号" xfId="433"/>
    <cellStyle name="标题 1 2" xfId="434"/>
    <cellStyle name="标题 1 3" xfId="435"/>
    <cellStyle name="标题 2 3" xfId="436"/>
    <cellStyle name="好_2012年6月分析—预算" xfId="437"/>
    <cellStyle name="标题 3 2" xfId="438"/>
    <cellStyle name="标题 3 3" xfId="439"/>
    <cellStyle name="千位分隔 3" xfId="440"/>
    <cellStyle name="好_Book1_2" xfId="441"/>
    <cellStyle name="标题 4 2" xfId="442"/>
    <cellStyle name="好_Book1_3" xfId="443"/>
    <cellStyle name="标题 4 3" xfId="444"/>
    <cellStyle name="标题 6" xfId="445"/>
    <cellStyle name="标题1" xfId="446"/>
    <cellStyle name="好_00省级(打印)" xfId="447"/>
    <cellStyle name="差_丽江汇总" xfId="448"/>
    <cellStyle name="表标题" xfId="449"/>
    <cellStyle name="差_Book1_2012年财税收入分析测算" xfId="450"/>
    <cellStyle name="差 2" xfId="451"/>
    <cellStyle name="差_2009年一般性转移支付标准工资_奖励补助测算7.25" xfId="452"/>
    <cellStyle name="差 3" xfId="453"/>
    <cellStyle name="差_~4190974" xfId="454"/>
    <cellStyle name="输入 3" xfId="455"/>
    <cellStyle name="常规 2 9" xfId="456"/>
    <cellStyle name="差_~5676413" xfId="457"/>
    <cellStyle name="差_00省级(定稿)" xfId="458"/>
    <cellStyle name="差_0502通海县" xfId="459"/>
    <cellStyle name="差_05玉溪" xfId="460"/>
    <cellStyle name="千分位_ 白土" xfId="461"/>
    <cellStyle name="差_1003牟定县" xfId="462"/>
    <cellStyle name="差_11大理" xfId="463"/>
    <cellStyle name="差_12月10日调整表" xfId="464"/>
    <cellStyle name="差_12月30日基金对账" xfId="465"/>
    <cellStyle name="差_2012年预算表—彭水县(正式上报0308)" xfId="466"/>
    <cellStyle name="差_2、土地面积、人口、粮食产量基本情况" xfId="467"/>
    <cellStyle name="差_2006年水利统计指标统计表" xfId="468"/>
    <cellStyle name="差_2006年在职人员情况" xfId="469"/>
    <cellStyle name="差_2007年人员分部门统计表" xfId="470"/>
    <cellStyle name="差_2009年决算批复打印格式" xfId="471"/>
    <cellStyle name="差_2013年财政预算草案—基础表(15次常务会审定后修改调街道后财税会议修改)" xfId="472"/>
    <cellStyle name="差_2008云南省分县市中小学教职工统计表（教育厅提供）" xfId="473"/>
    <cellStyle name="差_2009年一般性转移支付标准工资" xfId="474"/>
    <cellStyle name="差_下半年禁吸戒毒经费1000万元" xfId="475"/>
    <cellStyle name="差_2009年一般性转移支付标准工资_~4190974" xfId="476"/>
    <cellStyle name="差_Book1_Sheet1" xfId="477"/>
    <cellStyle name="千位分隔[0] 6" xfId="478"/>
    <cellStyle name="差_2009年一般性转移支付标准工资_~5676413" xfId="479"/>
    <cellStyle name="好_Book1_3_Sheet1" xfId="480"/>
    <cellStyle name="超级链接" xfId="481"/>
    <cellStyle name="差_2009年一般性转移支付标准工资_不用软件计算9.1不考虑经费管理评价xl" xfId="482"/>
    <cellStyle name="差_2009年一般性转移支付标准工资_地方配套按人均增幅控制8.30xl" xfId="483"/>
    <cellStyle name="差_2009年一般性转移支付标准工资_奖励补助测算5.23新" xfId="484"/>
    <cellStyle name="差_2009年一般性转移支付标准工资_奖励补助测算5.24冯铸" xfId="485"/>
    <cellStyle name="差_云南省2008年中小学教师人数统计表" xfId="486"/>
    <cellStyle name="差_义务教育阶段教职工人数（教育厅提供最终）" xfId="487"/>
    <cellStyle name="差_2009年一般性转移支付标准工资_奖励补助测算7.25 (version 1) (version 1)" xfId="488"/>
    <cellStyle name="差_201011月分析—新(国库)" xfId="489"/>
    <cellStyle name="汇总 3" xfId="490"/>
    <cellStyle name="差_2011年6月分析" xfId="491"/>
    <cellStyle name="差_2011年已明确审批未纳入预算明细表" xfId="492"/>
    <cellStyle name="差_2016年全年收入测算(1117)" xfId="493"/>
    <cellStyle name="差_2012年12月分析—预算1130" xfId="494"/>
    <cellStyle name="差_Book1_富侨对内工资" xfId="495"/>
    <cellStyle name="普通_ 白土" xfId="496"/>
    <cellStyle name="差_2012年财税收入测算" xfId="497"/>
    <cellStyle name="钎霖_4岿角利" xfId="498"/>
    <cellStyle name="差_2012年财税收入分析测算" xfId="499"/>
    <cellStyle name="差_2012年财税收入分析测算021" xfId="500"/>
    <cellStyle name="差_2012年国有土地出让收入" xfId="501"/>
    <cellStyle name="好_Book1_3_富侨对内工资" xfId="502"/>
    <cellStyle name="差_2012年欠费及第4季度新开工交财政" xfId="503"/>
    <cellStyle name="差_2012年预算执行表" xfId="504"/>
    <cellStyle name="差_2013年财政预算草案—基础表(15次常务会审定后修改调街道)0125" xfId="505"/>
    <cellStyle name="常规_2013年国有资本经营预算表" xfId="506"/>
    <cellStyle name="差_2017年收入-修改1" xfId="507"/>
    <cellStyle name="差_530629_2006年县级财政报表附表" xfId="508"/>
    <cellStyle name="好_地方配套按人均增幅控制8.31（调整结案率后）xl" xfId="509"/>
    <cellStyle name="差_Book1" xfId="510"/>
    <cellStyle name="差_地方配套按人均增幅控制8.30xl" xfId="511"/>
    <cellStyle name="差_Book1_1" xfId="512"/>
    <cellStyle name="差_Book1_1_Book1" xfId="513"/>
    <cellStyle name="差_Book1_1_Sheet1" xfId="514"/>
    <cellStyle name="差_Book1_1_富侨对内工资" xfId="515"/>
    <cellStyle name="好_彭水县2010年专款对账（整理）" xfId="516"/>
    <cellStyle name="好_2009年一般性转移支付标准工资_不用软件计算9.1不考虑经费管理评价xl" xfId="517"/>
    <cellStyle name="差_Book1_2" xfId="518"/>
    <cellStyle name="差_Book1_2_Sheet1" xfId="519"/>
    <cellStyle name="差_刘县长审定）2011年收入实绩和2012年财税收入测算" xfId="520"/>
    <cellStyle name="差_Book1_3" xfId="521"/>
    <cellStyle name="差_Book1_3_Book1" xfId="522"/>
    <cellStyle name="差_Book1_3_Sheet1" xfId="523"/>
    <cellStyle name="差_Book1_县公司" xfId="524"/>
    <cellStyle name="差_M01-2(州市补助收入)" xfId="525"/>
    <cellStyle name="数字" xfId="526"/>
    <cellStyle name="差_Sheet1" xfId="527"/>
    <cellStyle name="好_奖励补助测算5.22测试" xfId="528"/>
    <cellStyle name="差_不用软件计算9.1不考虑经费管理评价xl" xfId="529"/>
    <cellStyle name="差_财政供养人员" xfId="530"/>
    <cellStyle name="常规 11" xfId="531"/>
    <cellStyle name="差_财政支出对上级的依赖程度" xfId="532"/>
    <cellStyle name="差_地方配套按人均增幅控制8.30一般预算平均增幅、人均可用财力平均增幅两次控制、社会治安系数调整、案件数调整xl" xfId="533"/>
    <cellStyle name="差_第五部分(才淼、饶永宏）" xfId="534"/>
    <cellStyle name="差_第一部分：综合全" xfId="535"/>
    <cellStyle name="差_富侨对内工资" xfId="536"/>
    <cellStyle name="差_建行" xfId="537"/>
    <cellStyle name="差_高中教师人数（教育厅1.6日提供）" xfId="538"/>
    <cellStyle name="差_汇总" xfId="539"/>
    <cellStyle name="差_汇总2012年部门预算表(二上汇总)" xfId="540"/>
    <cellStyle name="差_汇总-县级财政报表附表" xfId="541"/>
    <cellStyle name="分级显示行_1_13区汇总" xfId="542"/>
    <cellStyle name="好_科室待安排指标汇总表" xfId="543"/>
    <cellStyle name="常规 9" xfId="544"/>
    <cellStyle name="差_检验表" xfId="545"/>
    <cellStyle name="差_检验表（调整后）" xfId="546"/>
    <cellStyle name="差_历年教师人数" xfId="547"/>
    <cellStyle name="差_云南省2008年转移支付测算——州市本级考核部分及政策性测算" xfId="548"/>
    <cellStyle name="差_彭水县1231专款对账" xfId="549"/>
    <cellStyle name="好_云南农村义务教育统计表" xfId="550"/>
    <cellStyle name="差_彭水县12月30日一般预算对账" xfId="551"/>
    <cellStyle name="差_三季度－表二" xfId="552"/>
    <cellStyle name="差_卫生部门" xfId="553"/>
    <cellStyle name="好_M01-2(州市补助收入)" xfId="554"/>
    <cellStyle name="差_文体广播部门" xfId="555"/>
    <cellStyle name="差_下半年禁毒办案经费分配2544.3万元" xfId="556"/>
    <cellStyle name="差_县级公安机关公用经费标准奖励测算方案（定稿）" xfId="557"/>
    <cellStyle name="好_奖励补助测算7.25 (version 1) (version 1)" xfId="558"/>
    <cellStyle name="好_1110洱源县" xfId="559"/>
    <cellStyle name="差_银行账户情况表_2010年12月" xfId="560"/>
    <cellStyle name="差_云南水利电力有限公司" xfId="561"/>
    <cellStyle name="常规 17" xfId="562"/>
    <cellStyle name="常规 2 2 2" xfId="563"/>
    <cellStyle name="常规 2 2_Xl0000017" xfId="564"/>
    <cellStyle name="常规 2 7" xfId="565"/>
    <cellStyle name="输入 2" xfId="566"/>
    <cellStyle name="常规 2 8" xfId="567"/>
    <cellStyle name="常规 3 2" xfId="568"/>
    <cellStyle name="常规 3 4" xfId="569"/>
    <cellStyle name="常规 4 2" xfId="570"/>
    <cellStyle name="常规 4 3" xfId="571"/>
    <cellStyle name="常规 7" xfId="572"/>
    <cellStyle name="常规 8" xfId="573"/>
    <cellStyle name="常规_附：2015年月报表样" xfId="574"/>
    <cellStyle name="好 2" xfId="575"/>
    <cellStyle name="好 3" xfId="576"/>
    <cellStyle name="好_~4190974" xfId="577"/>
    <cellStyle name="好_2007年检察院案件数" xfId="578"/>
    <cellStyle name="好_银行账户情况表_2010年12月" xfId="579"/>
    <cellStyle name="好_刘县长审定）2011年收入实绩和2012年财税收入测算" xfId="580"/>
    <cellStyle name="好_高中教师人数（教育厅1.6日提供）" xfId="581"/>
    <cellStyle name="好_~5676413" xfId="582"/>
    <cellStyle name="好_2、土地面积、人口、粮食产量基本情况" xfId="583"/>
    <cellStyle name="好_2006年基础数据" xfId="584"/>
    <cellStyle name="好_2006年全省财力计算表（中央、决算）" xfId="585"/>
    <cellStyle name="好_奖励补助测算5.24冯铸" xfId="586"/>
    <cellStyle name="好_2006年水利统计指标统计表" xfId="587"/>
    <cellStyle name="好_2006年在职人员情况" xfId="588"/>
    <cellStyle name="好_2007年可用财力" xfId="589"/>
    <cellStyle name="㼿㼿㼿㼿㼿㼿" xfId="590"/>
    <cellStyle name="好_2007年政法部门业务指标" xfId="591"/>
    <cellStyle name="好_2008云南省分县市中小学教职工统计表（教育厅提供）" xfId="592"/>
    <cellStyle name="霓付_ +Foil &amp; -FOIL &amp; PAPER" xfId="593"/>
    <cellStyle name="好_2009年一般性转移支付标准工资" xfId="594"/>
    <cellStyle name="好_2009年一般性转移支付标准工资_地方配套按人均增幅控制8.30xl" xfId="595"/>
    <cellStyle name="好_2009年一般性转移支付标准工资_地方配套按人均增幅控制8.30一般预算平均增幅、人均可用财力平均增幅两次控制、社会治安系数调整、案件数调整xl" xfId="596"/>
    <cellStyle name="好_2009年一般性转移支付标准工资_地方配套按人均增幅控制8.31（调整结案率后）xl" xfId="597"/>
    <cellStyle name="好_2009年一般性转移支付标准工资_奖励补助测算5.22测试" xfId="598"/>
    <cellStyle name="好_2009年一般性转移支付标准工资_奖励补助测算5.23新" xfId="599"/>
    <cellStyle name="好_2009年一般性转移支付标准工资_奖励补助测算5.24冯铸" xfId="600"/>
    <cellStyle name="好_2009年一般性转移支付标准工资_奖励补助测算7.23" xfId="601"/>
    <cellStyle name="好_2009年一般性转移支付标准工资_奖励补助测算7.25" xfId="602"/>
    <cellStyle name="好_2009年一般性转移支付标准工资_奖励补助测算7.25 (version 1) (version 1)" xfId="603"/>
    <cellStyle name="好_201112月分析—新(临时)" xfId="604"/>
    <cellStyle name="好_2011年乡镇年终结算及资金调度(定案及收舍)120205" xfId="605"/>
    <cellStyle name="好_2011年已明确审批未纳入预算明细表" xfId="606"/>
    <cellStyle name="好_2011年预算执行和2012年预算草案基础表20120111—报人大(世新)" xfId="607"/>
    <cellStyle name="好_2012年10月分析—预算（1130）" xfId="608"/>
    <cellStyle name="好_Book1_1_富侨对内工资" xfId="609"/>
    <cellStyle name="好_2012年12月分析—预算1130" xfId="610"/>
    <cellStyle name="好_2012年财税收入分析测算" xfId="611"/>
    <cellStyle name="好_2012年财税收入分析测算021" xfId="612"/>
    <cellStyle name="检查单元格 3" xfId="613"/>
    <cellStyle name="好_2012年国有土地出让收入" xfId="614"/>
    <cellStyle name="好_2012年欠费及第4季度新开工交财政" xfId="615"/>
    <cellStyle name="好_2012年预算表—彭水县(正式上报0308)" xfId="616"/>
    <cellStyle name="好_2012年预算执行表" xfId="617"/>
    <cellStyle name="好_2013年财政预算草案—报政府" xfId="618"/>
    <cellStyle name="好_2013年财政预算草案—基础表(15次常务会审定后修改调街道)0125" xfId="619"/>
    <cellStyle name="好_2013年财政预算草案—基础表(15次常务会审定后修改调街道后财税会议修改)" xfId="620"/>
    <cellStyle name="好_2013年乡镇街道财税收入任务征求意见表" xfId="621"/>
    <cellStyle name="好_2016年全年收入测算(1117)" xfId="622"/>
    <cellStyle name="好_2017年收入-修改1" xfId="623"/>
    <cellStyle name="好_530623_2006年县级财政报表附表" xfId="624"/>
    <cellStyle name="好_530629_2006年县级财政报表附表" xfId="625"/>
    <cellStyle name="好_5334_2006年迪庆县级财政报表附表" xfId="626"/>
    <cellStyle name="好_Book1" xfId="627"/>
    <cellStyle name="千位分隔 2" xfId="628"/>
    <cellStyle name="好_Book1_1" xfId="629"/>
    <cellStyle name="好_Book1_1_Sheet1" xfId="630"/>
    <cellStyle name="好_Book1_2_Book1" xfId="631"/>
    <cellStyle name="好_Book1_2_Sheet1" xfId="632"/>
    <cellStyle name="好_Book1_2_富侨对内工资" xfId="633"/>
    <cellStyle name="好_Book1_2012年财税收入分析测算021" xfId="634"/>
    <cellStyle name="好_Book1_3_Book1" xfId="635"/>
    <cellStyle name="好_Book1_4" xfId="636"/>
    <cellStyle name="好_Book1_Book1" xfId="637"/>
    <cellStyle name="好_Book1_Sheet1" xfId="638"/>
    <cellStyle name="好_Book1_富侨对内工资" xfId="639"/>
    <cellStyle name="好_Book1_银行账户情况表_2010年12月" xfId="640"/>
    <cellStyle name="强调文字颜色 6 2" xfId="641"/>
    <cellStyle name="好_Book2" xfId="642"/>
    <cellStyle name="好_Sheet1" xfId="643"/>
    <cellStyle name="好_财政支出对上级的依赖程度" xfId="644"/>
    <cellStyle name="好_城建部门" xfId="645"/>
    <cellStyle name="好_单位列表 (4)" xfId="646"/>
    <cellStyle name="好_地方配套按人均增幅控制8.30xl" xfId="647"/>
    <cellStyle name="好_地方配套按人均增幅控制8.30一般预算平均增幅、人均可用财力平均增幅两次控制、社会治安系数调整、案件数调整xl" xfId="648"/>
    <cellStyle name="好_汇总" xfId="649"/>
    <cellStyle name="好_汇总2012年部门预算表(二上汇总)" xfId="650"/>
    <cellStyle name="好_检验表（调整后）" xfId="651"/>
    <cellStyle name="好_奖励补助测算7.23" xfId="652"/>
    <cellStyle name="好_奖励补助测算7.25" xfId="653"/>
    <cellStyle name="好_教师绩效工资测算表（离退休按各地上报数测算）2009年1月1日" xfId="654"/>
    <cellStyle name="好_教育厅提供义务教育及高中教师人数（2009年1月6日）" xfId="655"/>
    <cellStyle name="好_彭水县1231专款对账" xfId="656"/>
    <cellStyle name="好_调整预算）2011年收入实绩和2012年财税收入测算" xfId="657"/>
    <cellStyle name="好_卫生部门" xfId="658"/>
    <cellStyle name="好_文体广播部门" xfId="659"/>
    <cellStyle name="好_下半年禁吸戒毒经费1000万元" xfId="660"/>
    <cellStyle name="好_云南省2008年中小学教职工情况（教育厅提供20090101加工整理）" xfId="661"/>
    <cellStyle name="好_县级公安机关公用经费标准奖励测算方案（定稿）" xfId="662"/>
    <cellStyle name="适中 2" xfId="663"/>
    <cellStyle name="好_业务工作量指标" xfId="664"/>
    <cellStyle name="好_义务教育阶段教职工人数（教育厅提供最终）" xfId="665"/>
    <cellStyle name="好_云南省2008年转移支付测算——州市本级考核部分及政策性测算" xfId="666"/>
    <cellStyle name="好_云南水利电力有限公司" xfId="667"/>
    <cellStyle name="后继超级链接" xfId="668"/>
    <cellStyle name="后继超链接" xfId="669"/>
    <cellStyle name="汇总 2" xfId="670"/>
    <cellStyle name="货币 2 2" xfId="671"/>
    <cellStyle name="貨幣 [0]_SGV" xfId="672"/>
    <cellStyle name="貨幣_SGV" xfId="673"/>
    <cellStyle name="计算 2" xfId="674"/>
    <cellStyle name="计算 3" xfId="675"/>
    <cellStyle name="解释性文本 2" xfId="676"/>
    <cellStyle name="解释性文本 3" xfId="677"/>
    <cellStyle name="借出原因" xfId="678"/>
    <cellStyle name="链接单元格 2" xfId="679"/>
    <cellStyle name="霓付 [0]_ +Foil &amp; -FOIL &amp; PAPER" xfId="680"/>
    <cellStyle name="烹拳 [0]_ +Foil &amp; -FOIL &amp; PAPER" xfId="681"/>
    <cellStyle name="烹拳_ +Foil &amp; -FOIL &amp; PAPER" xfId="682"/>
    <cellStyle name="千位[0]_ 方正PC" xfId="683"/>
    <cellStyle name="千位_ 方正PC" xfId="684"/>
    <cellStyle name="千位分隔 2 3 2 2 2 2" xfId="685"/>
    <cellStyle name="千位分隔 2 3 2 2 2 3" xfId="686"/>
    <cellStyle name="千位分隔 2 4 2" xfId="687"/>
    <cellStyle name="千位分隔[0] 2" xfId="688"/>
    <cellStyle name="千位分隔[0] 3" xfId="689"/>
    <cellStyle name="强调文字颜色 1 3" xfId="690"/>
    <cellStyle name="强调文字颜色 2 2" xfId="691"/>
    <cellStyle name="强调文字颜色 2 3" xfId="692"/>
    <cellStyle name="强调文字颜色 3 2" xfId="693"/>
    <cellStyle name="强调文字颜色 5 3" xfId="694"/>
    <cellStyle name="强调文字颜色 6 3" xfId="695"/>
    <cellStyle name="适中 3" xfId="696"/>
    <cellStyle name="输出 2" xfId="697"/>
    <cellStyle name="输出 3" xfId="698"/>
    <cellStyle name="数量" xfId="699"/>
    <cellStyle name="㼿㼿㼿㼿㼿㼿㼿㼿㼿㼿㼿?" xfId="700"/>
    <cellStyle name="小数" xfId="701"/>
    <cellStyle name="样式 1" xfId="702"/>
    <cellStyle name="员工编号" xfId="703"/>
    <cellStyle name="昗弨_Pacific Region P&amp;L" xfId="704"/>
    <cellStyle name="寘嬫愗傝 [0.00]_Region Orders (2)" xfId="705"/>
    <cellStyle name="寘嬫愗傝_Region Orders (2)" xfId="706"/>
    <cellStyle name="注释 2" xfId="707"/>
    <cellStyle name="통화 [0]_BOILER-CO1" xfId="70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&#24352;&#32500;&#25996;\2012&#24180;&#39044;&#31639;&#24037;&#20316;\2012&#24180;&#39044;&#31639;&#25191;&#34892;&#20998;&#26512;\12&#26376;\2012&#24180;&#24180;&#32456;&#32467;&#31639;\DOCUME~1\ADMINI~1\LOCALS~1\Temp\notes6030C8\&#25945;&#31185;&#25991;&#22788;&#21152;&#34920;%202008&#24180;&#21306;&#21439;&#25945;&#32946;&#25237;&#20837;&#32479;&#35745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Y38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Y10" sqref="Y10"/>
    </sheetView>
  </sheetViews>
  <sheetFormatPr defaultColWidth="9" defaultRowHeight="21.95" customHeight="1"/>
  <cols>
    <col min="1" max="1" width="6.25" style="136" hidden="1" customWidth="1"/>
    <col min="2" max="2" width="24.25" style="136" customWidth="1"/>
    <col min="3" max="3" width="7.25" style="136" hidden="1" customWidth="1"/>
    <col min="4" max="4" width="7.625" style="136" hidden="1" customWidth="1"/>
    <col min="5" max="5" width="7.125" style="136" customWidth="1"/>
    <col min="6" max="6" width="1.375" style="136" hidden="1" customWidth="1"/>
    <col min="7" max="7" width="7.5" style="136" customWidth="1"/>
    <col min="8" max="8" width="7.125" style="136" hidden="1" customWidth="1"/>
    <col min="9" max="9" width="7.125" style="136" customWidth="1"/>
    <col min="10" max="10" width="6.5" style="136" customWidth="1"/>
    <col min="11" max="11" width="7.375" style="136" hidden="1" customWidth="1"/>
    <col min="12" max="12" width="7.375" style="136" customWidth="1"/>
    <col min="13" max="13" width="5" style="136" hidden="1" customWidth="1"/>
    <col min="14" max="14" width="20.875" style="136" customWidth="1"/>
    <col min="15" max="15" width="7.625" style="136" hidden="1" customWidth="1"/>
    <col min="16" max="16" width="7.625" style="411" hidden="1" customWidth="1"/>
    <col min="17" max="17" width="6.625" style="136" customWidth="1"/>
    <col min="18" max="18" width="7.5" style="136" hidden="1" customWidth="1"/>
    <col min="19" max="19" width="6.125" style="136" customWidth="1"/>
    <col min="20" max="20" width="6.625" style="136" hidden="1" customWidth="1"/>
    <col min="21" max="21" width="6.625" style="136" customWidth="1"/>
    <col min="22" max="22" width="5.625" style="136" customWidth="1"/>
    <col min="23" max="23" width="6.875" style="136" hidden="1" customWidth="1"/>
    <col min="24" max="24" width="6.875" style="136" customWidth="1"/>
    <col min="25" max="16384" width="9" style="136"/>
  </cols>
  <sheetData>
    <row r="1" ht="18" customHeight="1" spans="2:4">
      <c r="B1" s="250" t="s">
        <v>0</v>
      </c>
      <c r="C1" s="250"/>
      <c r="D1" s="250"/>
    </row>
    <row r="2" customHeight="1" spans="2:24">
      <c r="B2" s="140" t="s">
        <v>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ht="16.5" customHeight="1" spans="2:2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414"/>
      <c r="W3" s="140"/>
      <c r="X3" s="268" t="s">
        <v>2</v>
      </c>
    </row>
    <row r="4" ht="17.25" customHeight="1" spans="2:24">
      <c r="B4" s="141"/>
      <c r="C4" s="251" t="s">
        <v>3</v>
      </c>
      <c r="D4" s="251"/>
      <c r="E4" s="251"/>
      <c r="F4" s="251"/>
      <c r="G4" s="251"/>
      <c r="H4" s="251"/>
      <c r="I4" s="251"/>
      <c r="J4" s="251"/>
      <c r="K4" s="251"/>
      <c r="L4" s="141"/>
      <c r="M4" s="141"/>
      <c r="N4" s="141"/>
      <c r="O4" s="251"/>
      <c r="P4" s="251"/>
      <c r="Q4" s="251"/>
      <c r="R4" s="251"/>
      <c r="S4" s="251"/>
      <c r="T4" s="251"/>
      <c r="U4" s="251"/>
      <c r="V4" s="251"/>
      <c r="W4" s="251" t="s">
        <v>3</v>
      </c>
      <c r="X4" s="157"/>
    </row>
    <row r="5" s="249" customFormat="1" ht="43.5" customHeight="1" spans="1:24">
      <c r="A5" s="262" t="s">
        <v>4</v>
      </c>
      <c r="B5" s="253" t="s">
        <v>5</v>
      </c>
      <c r="C5" s="254" t="s">
        <v>6</v>
      </c>
      <c r="D5" s="254" t="s">
        <v>7</v>
      </c>
      <c r="E5" s="255" t="s">
        <v>8</v>
      </c>
      <c r="F5" s="255" t="s">
        <v>9</v>
      </c>
      <c r="G5" s="255" t="s">
        <v>10</v>
      </c>
      <c r="H5" s="255" t="s">
        <v>11</v>
      </c>
      <c r="I5" s="255" t="s">
        <v>12</v>
      </c>
      <c r="J5" s="255" t="s">
        <v>13</v>
      </c>
      <c r="K5" s="255" t="s">
        <v>14</v>
      </c>
      <c r="L5" s="255" t="s">
        <v>15</v>
      </c>
      <c r="M5" s="262" t="s">
        <v>4</v>
      </c>
      <c r="N5" s="253" t="s">
        <v>16</v>
      </c>
      <c r="O5" s="254" t="s">
        <v>17</v>
      </c>
      <c r="P5" s="254" t="s">
        <v>7</v>
      </c>
      <c r="Q5" s="255" t="s">
        <v>8</v>
      </c>
      <c r="R5" s="255" t="s">
        <v>9</v>
      </c>
      <c r="S5" s="255" t="s">
        <v>18</v>
      </c>
      <c r="T5" s="255" t="s">
        <v>11</v>
      </c>
      <c r="U5" s="255" t="s">
        <v>12</v>
      </c>
      <c r="V5" s="255" t="s">
        <v>13</v>
      </c>
      <c r="W5" s="255" t="s">
        <v>14</v>
      </c>
      <c r="X5" s="255" t="s">
        <v>15</v>
      </c>
    </row>
    <row r="6" ht="21" customHeight="1" spans="1:24">
      <c r="A6" s="259"/>
      <c r="B6" s="253" t="s">
        <v>19</v>
      </c>
      <c r="C6" s="257">
        <v>552605</v>
      </c>
      <c r="D6" s="257">
        <v>548636</v>
      </c>
      <c r="E6" s="257">
        <v>599000</v>
      </c>
      <c r="F6" s="257">
        <v>600800</v>
      </c>
      <c r="G6" s="257">
        <v>610500</v>
      </c>
      <c r="H6" s="257">
        <v>584566</v>
      </c>
      <c r="I6" s="257">
        <v>584566</v>
      </c>
      <c r="J6" s="263">
        <v>95.7520065520065</v>
      </c>
      <c r="K6" s="264">
        <v>5.78369721591372</v>
      </c>
      <c r="L6" s="264">
        <v>6.54896871514082</v>
      </c>
      <c r="M6" s="265"/>
      <c r="N6" s="253" t="s">
        <v>19</v>
      </c>
      <c r="O6" s="257">
        <v>552605</v>
      </c>
      <c r="P6" s="257">
        <v>565467</v>
      </c>
      <c r="Q6" s="257">
        <v>599000.034966</v>
      </c>
      <c r="R6" s="257">
        <v>600800.034966</v>
      </c>
      <c r="S6" s="257">
        <v>610499.994882</v>
      </c>
      <c r="T6" s="257">
        <v>584566</v>
      </c>
      <c r="U6" s="257">
        <v>584566</v>
      </c>
      <c r="V6" s="263">
        <v>95.7520073547236</v>
      </c>
      <c r="W6" s="264">
        <v>5.78369721591372</v>
      </c>
      <c r="X6" s="264">
        <v>3.37756226269614</v>
      </c>
    </row>
    <row r="7" ht="21" customHeight="1" spans="1:25">
      <c r="A7" s="259"/>
      <c r="B7" s="258" t="s">
        <v>20</v>
      </c>
      <c r="C7" s="257">
        <v>139358</v>
      </c>
      <c r="D7" s="257">
        <v>135389</v>
      </c>
      <c r="E7" s="257">
        <v>148000</v>
      </c>
      <c r="F7" s="257">
        <v>148000</v>
      </c>
      <c r="G7" s="257">
        <v>140100</v>
      </c>
      <c r="H7" s="257">
        <v>140381</v>
      </c>
      <c r="I7" s="257">
        <v>140381</v>
      </c>
      <c r="J7" s="263">
        <v>100.200571020699</v>
      </c>
      <c r="K7" s="264">
        <v>0.734080569468563</v>
      </c>
      <c r="L7" s="264">
        <v>3.68715331378472</v>
      </c>
      <c r="M7" s="265"/>
      <c r="N7" s="258" t="s">
        <v>21</v>
      </c>
      <c r="O7" s="257">
        <v>519981</v>
      </c>
      <c r="P7" s="257">
        <v>532843</v>
      </c>
      <c r="Q7" s="257">
        <v>538642.034966</v>
      </c>
      <c r="R7" s="257">
        <v>588642.034966</v>
      </c>
      <c r="S7" s="257">
        <v>591599.994882</v>
      </c>
      <c r="T7" s="257">
        <v>550302</v>
      </c>
      <c r="U7" s="257">
        <v>550302</v>
      </c>
      <c r="V7" s="263">
        <v>93.0192705815967</v>
      </c>
      <c r="W7" s="264">
        <v>5.83117460061041</v>
      </c>
      <c r="X7" s="264">
        <v>3.27657490104965</v>
      </c>
      <c r="Y7" s="269"/>
    </row>
    <row r="8" ht="21" customHeight="1" spans="1:24">
      <c r="A8" s="259"/>
      <c r="B8" s="259" t="s">
        <v>22</v>
      </c>
      <c r="C8" s="257">
        <v>82500</v>
      </c>
      <c r="D8" s="257">
        <v>79685</v>
      </c>
      <c r="E8" s="257">
        <v>91000</v>
      </c>
      <c r="F8" s="257">
        <v>91000</v>
      </c>
      <c r="G8" s="257">
        <v>84100</v>
      </c>
      <c r="H8" s="257">
        <v>84374</v>
      </c>
      <c r="I8" s="257">
        <v>84374</v>
      </c>
      <c r="J8" s="263">
        <v>100.325802615933</v>
      </c>
      <c r="K8" s="264">
        <v>2.27151515151515</v>
      </c>
      <c r="L8" s="264">
        <v>5.88441990336952</v>
      </c>
      <c r="M8" s="266">
        <v>201</v>
      </c>
      <c r="N8" s="259" t="s">
        <v>23</v>
      </c>
      <c r="O8" s="413">
        <v>35256</v>
      </c>
      <c r="P8" s="413">
        <v>35256</v>
      </c>
      <c r="Q8" s="257">
        <v>35435</v>
      </c>
      <c r="R8" s="257">
        <v>35435</v>
      </c>
      <c r="S8" s="257">
        <v>33946.320707</v>
      </c>
      <c r="T8" s="257">
        <v>38065</v>
      </c>
      <c r="U8" s="257">
        <v>38065</v>
      </c>
      <c r="V8" s="263">
        <v>112.132918110771</v>
      </c>
      <c r="W8" s="264">
        <v>7.96743816655321</v>
      </c>
      <c r="X8" s="264">
        <v>7.96743816655321</v>
      </c>
    </row>
    <row r="9" ht="21" customHeight="1" spans="1:24">
      <c r="A9" s="259">
        <v>10101</v>
      </c>
      <c r="B9" s="259" t="s">
        <v>24</v>
      </c>
      <c r="C9" s="260">
        <v>18493</v>
      </c>
      <c r="D9" s="260"/>
      <c r="E9" s="257">
        <v>35250</v>
      </c>
      <c r="F9" s="257">
        <v>35250</v>
      </c>
      <c r="G9" s="257">
        <v>27950</v>
      </c>
      <c r="H9" s="257">
        <v>28216</v>
      </c>
      <c r="I9" s="257">
        <v>28216</v>
      </c>
      <c r="J9" s="263">
        <v>100.951699463327</v>
      </c>
      <c r="K9" s="264">
        <v>52.5766506245606</v>
      </c>
      <c r="L9" s="264">
        <v>52.5766506245606</v>
      </c>
      <c r="M9" s="266">
        <v>202</v>
      </c>
      <c r="N9" s="259" t="s">
        <v>25</v>
      </c>
      <c r="O9" s="413">
        <v>0</v>
      </c>
      <c r="P9" s="413">
        <v>0</v>
      </c>
      <c r="Q9" s="257">
        <v>0</v>
      </c>
      <c r="R9" s="257">
        <v>0</v>
      </c>
      <c r="S9" s="257">
        <v>0</v>
      </c>
      <c r="T9" s="257">
        <v>0</v>
      </c>
      <c r="U9" s="257">
        <v>0</v>
      </c>
      <c r="V9" s="263"/>
      <c r="W9" s="264"/>
      <c r="X9" s="264"/>
    </row>
    <row r="10" ht="21" customHeight="1" spans="1:24">
      <c r="A10" s="259">
        <v>10103</v>
      </c>
      <c r="B10" s="259" t="s">
        <v>26</v>
      </c>
      <c r="C10" s="260">
        <v>12822</v>
      </c>
      <c r="D10" s="260"/>
      <c r="E10" s="257">
        <v>0</v>
      </c>
      <c r="F10" s="257">
        <v>0</v>
      </c>
      <c r="G10" s="257">
        <v>450</v>
      </c>
      <c r="H10" s="257">
        <v>379</v>
      </c>
      <c r="I10" s="257">
        <v>379</v>
      </c>
      <c r="J10" s="263">
        <v>84.2222222222222</v>
      </c>
      <c r="K10" s="264">
        <v>-97.044142879426</v>
      </c>
      <c r="L10" s="264">
        <v>-97.044142879426</v>
      </c>
      <c r="M10" s="266">
        <v>203</v>
      </c>
      <c r="N10" s="259" t="s">
        <v>27</v>
      </c>
      <c r="O10" s="413">
        <v>176</v>
      </c>
      <c r="P10" s="413">
        <v>176</v>
      </c>
      <c r="Q10" s="257">
        <v>334</v>
      </c>
      <c r="R10" s="257">
        <v>334</v>
      </c>
      <c r="S10" s="257">
        <v>295.89514</v>
      </c>
      <c r="T10" s="257">
        <v>275</v>
      </c>
      <c r="U10" s="257">
        <v>275</v>
      </c>
      <c r="V10" s="263">
        <v>92.93832943657</v>
      </c>
      <c r="W10" s="264">
        <v>56.25</v>
      </c>
      <c r="X10" s="264">
        <v>56.25</v>
      </c>
    </row>
    <row r="11" ht="21" customHeight="1" spans="1:24">
      <c r="A11" s="259">
        <v>10104</v>
      </c>
      <c r="B11" s="259" t="s">
        <v>28</v>
      </c>
      <c r="C11" s="260">
        <v>11616</v>
      </c>
      <c r="D11" s="260"/>
      <c r="E11" s="257">
        <v>17800</v>
      </c>
      <c r="F11" s="257">
        <v>17800</v>
      </c>
      <c r="G11" s="257">
        <v>10510</v>
      </c>
      <c r="H11" s="257">
        <v>10482</v>
      </c>
      <c r="I11" s="257">
        <v>10482</v>
      </c>
      <c r="J11" s="263">
        <v>99.7335870599429</v>
      </c>
      <c r="K11" s="264">
        <v>-9.76239669421487</v>
      </c>
      <c r="L11" s="264">
        <v>-9.76239669421487</v>
      </c>
      <c r="M11" s="266">
        <v>204</v>
      </c>
      <c r="N11" s="259" t="s">
        <v>29</v>
      </c>
      <c r="O11" s="413">
        <v>24837</v>
      </c>
      <c r="P11" s="413">
        <v>24837</v>
      </c>
      <c r="Q11" s="257">
        <v>18700.87521</v>
      </c>
      <c r="R11" s="257">
        <v>18700.87521</v>
      </c>
      <c r="S11" s="257">
        <v>18378.696749</v>
      </c>
      <c r="T11" s="257">
        <v>19087</v>
      </c>
      <c r="U11" s="257">
        <v>19087</v>
      </c>
      <c r="V11" s="263">
        <v>103.853936221231</v>
      </c>
      <c r="W11" s="264">
        <v>-23.1509441558964</v>
      </c>
      <c r="X11" s="264">
        <v>-23.1509441558964</v>
      </c>
    </row>
    <row r="12" ht="21" customHeight="1" spans="1:24">
      <c r="A12" s="259">
        <v>10106</v>
      </c>
      <c r="B12" s="259" t="s">
        <v>30</v>
      </c>
      <c r="C12" s="260">
        <v>2215</v>
      </c>
      <c r="D12" s="260"/>
      <c r="E12" s="257">
        <v>2400</v>
      </c>
      <c r="F12" s="257">
        <v>2400</v>
      </c>
      <c r="G12" s="257">
        <v>3010</v>
      </c>
      <c r="H12" s="257">
        <v>2980</v>
      </c>
      <c r="I12" s="257">
        <v>2980</v>
      </c>
      <c r="J12" s="263">
        <v>99.0033222591362</v>
      </c>
      <c r="K12" s="264">
        <v>34.5372460496614</v>
      </c>
      <c r="L12" s="264">
        <v>34.5372460496614</v>
      </c>
      <c r="M12" s="266">
        <v>205</v>
      </c>
      <c r="N12" s="259" t="s">
        <v>31</v>
      </c>
      <c r="O12" s="413">
        <v>118039</v>
      </c>
      <c r="P12" s="413">
        <v>118039</v>
      </c>
      <c r="Q12" s="257">
        <v>111116</v>
      </c>
      <c r="R12" s="257">
        <v>116766</v>
      </c>
      <c r="S12" s="257">
        <v>124230.392178</v>
      </c>
      <c r="T12" s="257">
        <v>125089</v>
      </c>
      <c r="U12" s="257">
        <v>125089</v>
      </c>
      <c r="V12" s="263">
        <v>100.691141520965</v>
      </c>
      <c r="W12" s="264">
        <v>5.97260227551911</v>
      </c>
      <c r="X12" s="264">
        <v>5.97260227551911</v>
      </c>
    </row>
    <row r="13" ht="21" customHeight="1" spans="1:24">
      <c r="A13" s="259">
        <v>10107</v>
      </c>
      <c r="B13" s="259" t="s">
        <v>32</v>
      </c>
      <c r="C13" s="260">
        <v>938</v>
      </c>
      <c r="D13" s="260"/>
      <c r="E13" s="257">
        <v>1010</v>
      </c>
      <c r="F13" s="257">
        <v>1010</v>
      </c>
      <c r="G13" s="257">
        <v>490</v>
      </c>
      <c r="H13" s="257">
        <v>544</v>
      </c>
      <c r="I13" s="257">
        <v>544</v>
      </c>
      <c r="J13" s="263">
        <v>111.020408163265</v>
      </c>
      <c r="K13" s="264">
        <v>-42.0042643923241</v>
      </c>
      <c r="L13" s="264">
        <v>-42.0042643923241</v>
      </c>
      <c r="M13" s="266">
        <v>206</v>
      </c>
      <c r="N13" s="259" t="s">
        <v>33</v>
      </c>
      <c r="O13" s="413">
        <v>2043</v>
      </c>
      <c r="P13" s="413">
        <v>2043</v>
      </c>
      <c r="Q13" s="257">
        <v>2475</v>
      </c>
      <c r="R13" s="257">
        <v>2475</v>
      </c>
      <c r="S13" s="257">
        <v>1623.8222</v>
      </c>
      <c r="T13" s="257">
        <v>2051</v>
      </c>
      <c r="U13" s="257">
        <v>2051</v>
      </c>
      <c r="V13" s="263">
        <v>126.306931879611</v>
      </c>
      <c r="W13" s="264">
        <v>0.391581008321096</v>
      </c>
      <c r="X13" s="264">
        <v>0.391581008321096</v>
      </c>
    </row>
    <row r="14" ht="21" customHeight="1" spans="1:24">
      <c r="A14" s="259">
        <v>10109</v>
      </c>
      <c r="B14" s="259" t="s">
        <v>34</v>
      </c>
      <c r="C14" s="260">
        <v>3000</v>
      </c>
      <c r="D14" s="260"/>
      <c r="E14" s="257">
        <v>3620</v>
      </c>
      <c r="F14" s="257">
        <v>3620</v>
      </c>
      <c r="G14" s="257">
        <v>2870</v>
      </c>
      <c r="H14" s="257">
        <v>2821</v>
      </c>
      <c r="I14" s="257">
        <v>2821</v>
      </c>
      <c r="J14" s="263">
        <v>98.2926829268293</v>
      </c>
      <c r="K14" s="264">
        <v>-5.96666666666667</v>
      </c>
      <c r="L14" s="264">
        <v>-5.96666666666667</v>
      </c>
      <c r="M14" s="266">
        <v>207</v>
      </c>
      <c r="N14" s="259" t="s">
        <v>35</v>
      </c>
      <c r="O14" s="413">
        <v>5724</v>
      </c>
      <c r="P14" s="413">
        <v>5724</v>
      </c>
      <c r="Q14" s="257">
        <v>4417</v>
      </c>
      <c r="R14" s="257">
        <v>4417</v>
      </c>
      <c r="S14" s="257">
        <v>5255.927156</v>
      </c>
      <c r="T14" s="257">
        <v>4708</v>
      </c>
      <c r="U14" s="257">
        <v>4708</v>
      </c>
      <c r="V14" s="263">
        <v>89.5750618351987</v>
      </c>
      <c r="W14" s="264">
        <v>-17.7498252969951</v>
      </c>
      <c r="X14" s="264">
        <v>-17.7498252969951</v>
      </c>
    </row>
    <row r="15" ht="21" customHeight="1" spans="1:24">
      <c r="A15" s="259">
        <v>10110</v>
      </c>
      <c r="B15" s="259" t="s">
        <v>36</v>
      </c>
      <c r="C15" s="260">
        <v>2989</v>
      </c>
      <c r="D15" s="260"/>
      <c r="E15" s="257">
        <v>2960</v>
      </c>
      <c r="F15" s="257">
        <v>2960</v>
      </c>
      <c r="G15" s="257">
        <v>2820</v>
      </c>
      <c r="H15" s="257">
        <v>2864</v>
      </c>
      <c r="I15" s="257">
        <v>2864</v>
      </c>
      <c r="J15" s="263">
        <v>101.560283687943</v>
      </c>
      <c r="K15" s="264">
        <v>-4.18200066912011</v>
      </c>
      <c r="L15" s="264">
        <v>-4.18200066912011</v>
      </c>
      <c r="M15" s="266">
        <v>208</v>
      </c>
      <c r="N15" s="259" t="s">
        <v>37</v>
      </c>
      <c r="O15" s="413">
        <v>53725</v>
      </c>
      <c r="P15" s="413">
        <v>53725</v>
      </c>
      <c r="Q15" s="257">
        <v>84317</v>
      </c>
      <c r="R15" s="257">
        <v>84317</v>
      </c>
      <c r="S15" s="257">
        <v>74283.350946</v>
      </c>
      <c r="T15" s="257">
        <v>61403</v>
      </c>
      <c r="U15" s="257">
        <v>61403</v>
      </c>
      <c r="V15" s="263">
        <v>82.6605143925678</v>
      </c>
      <c r="W15" s="264">
        <v>14.291298278269</v>
      </c>
      <c r="X15" s="264">
        <v>14.291298278269</v>
      </c>
    </row>
    <row r="16" ht="21" customHeight="1" spans="1:24">
      <c r="A16" s="259">
        <v>10111</v>
      </c>
      <c r="B16" s="259" t="s">
        <v>38</v>
      </c>
      <c r="C16" s="260">
        <v>849</v>
      </c>
      <c r="D16" s="260"/>
      <c r="E16" s="257">
        <v>1000</v>
      </c>
      <c r="F16" s="257">
        <v>1000</v>
      </c>
      <c r="G16" s="257">
        <v>670</v>
      </c>
      <c r="H16" s="257">
        <v>715</v>
      </c>
      <c r="I16" s="257">
        <v>715</v>
      </c>
      <c r="J16" s="263">
        <v>106.716417910448</v>
      </c>
      <c r="K16" s="264">
        <v>-15.7832744405183</v>
      </c>
      <c r="L16" s="264">
        <v>-15.7832744405183</v>
      </c>
      <c r="M16" s="266">
        <v>210</v>
      </c>
      <c r="N16" s="259" t="s">
        <v>39</v>
      </c>
      <c r="O16" s="413">
        <v>52463</v>
      </c>
      <c r="P16" s="413">
        <v>52463</v>
      </c>
      <c r="Q16" s="257">
        <v>54714</v>
      </c>
      <c r="R16" s="257">
        <v>54714</v>
      </c>
      <c r="S16" s="257">
        <v>57066.131371</v>
      </c>
      <c r="T16" s="257">
        <v>53065</v>
      </c>
      <c r="U16" s="257">
        <v>53065</v>
      </c>
      <c r="V16" s="263">
        <v>92.988605894821</v>
      </c>
      <c r="W16" s="264">
        <v>1.14747536358956</v>
      </c>
      <c r="X16" s="264">
        <v>1.14747536358956</v>
      </c>
    </row>
    <row r="17" ht="21" customHeight="1" spans="1:24">
      <c r="A17" s="259">
        <v>10112</v>
      </c>
      <c r="B17" s="259" t="s">
        <v>40</v>
      </c>
      <c r="C17" s="260">
        <v>8643</v>
      </c>
      <c r="D17" s="260"/>
      <c r="E17" s="257">
        <v>7230</v>
      </c>
      <c r="F17" s="257">
        <v>7230</v>
      </c>
      <c r="G17" s="257">
        <v>5540</v>
      </c>
      <c r="H17" s="257">
        <v>5699</v>
      </c>
      <c r="I17" s="257">
        <v>5699</v>
      </c>
      <c r="J17" s="263">
        <v>102.870036101083</v>
      </c>
      <c r="K17" s="264">
        <v>-34.0622469050098</v>
      </c>
      <c r="L17" s="264">
        <v>-34.0622469050098</v>
      </c>
      <c r="M17" s="266">
        <v>211</v>
      </c>
      <c r="N17" s="259" t="s">
        <v>41</v>
      </c>
      <c r="O17" s="413">
        <v>26039</v>
      </c>
      <c r="P17" s="413">
        <v>26039</v>
      </c>
      <c r="Q17" s="257">
        <v>27949</v>
      </c>
      <c r="R17" s="257">
        <v>27949</v>
      </c>
      <c r="S17" s="257">
        <v>27516.288548</v>
      </c>
      <c r="T17" s="257">
        <v>27777</v>
      </c>
      <c r="U17" s="257">
        <v>27777</v>
      </c>
      <c r="V17" s="263">
        <v>100.947480440704</v>
      </c>
      <c r="W17" s="264">
        <v>6.67460347939629</v>
      </c>
      <c r="X17" s="264">
        <v>6.67460347939629</v>
      </c>
    </row>
    <row r="18" ht="21" customHeight="1" spans="1:24">
      <c r="A18" s="259">
        <v>10113</v>
      </c>
      <c r="B18" s="259" t="s">
        <v>42</v>
      </c>
      <c r="C18" s="260">
        <v>2257</v>
      </c>
      <c r="D18" s="260"/>
      <c r="E18" s="257">
        <v>3050</v>
      </c>
      <c r="F18" s="257">
        <v>3050</v>
      </c>
      <c r="G18" s="257">
        <v>11900</v>
      </c>
      <c r="H18" s="257">
        <v>11641</v>
      </c>
      <c r="I18" s="257">
        <v>11641</v>
      </c>
      <c r="J18" s="263">
        <v>97.8235294117647</v>
      </c>
      <c r="K18" s="264">
        <v>415.77315019938</v>
      </c>
      <c r="L18" s="264">
        <v>415.77315019938</v>
      </c>
      <c r="M18" s="266">
        <v>212</v>
      </c>
      <c r="N18" s="259" t="s">
        <v>43</v>
      </c>
      <c r="O18" s="413">
        <v>27788</v>
      </c>
      <c r="P18" s="413">
        <v>27788</v>
      </c>
      <c r="Q18" s="257">
        <v>10625</v>
      </c>
      <c r="R18" s="257">
        <v>45625</v>
      </c>
      <c r="S18" s="257">
        <v>44287.188743</v>
      </c>
      <c r="T18" s="257">
        <v>52244</v>
      </c>
      <c r="U18" s="257">
        <v>52244</v>
      </c>
      <c r="V18" s="263">
        <v>117.966394984278</v>
      </c>
      <c r="W18" s="264">
        <v>88.0092126097596</v>
      </c>
      <c r="X18" s="264">
        <v>88.0092126097596</v>
      </c>
    </row>
    <row r="19" ht="21" customHeight="1" spans="1:24">
      <c r="A19" s="259">
        <v>10118</v>
      </c>
      <c r="B19" s="259" t="s">
        <v>44</v>
      </c>
      <c r="C19" s="260">
        <v>6281</v>
      </c>
      <c r="D19" s="260"/>
      <c r="E19" s="257">
        <v>3530</v>
      </c>
      <c r="F19" s="257">
        <v>3530</v>
      </c>
      <c r="G19" s="257">
        <v>8040</v>
      </c>
      <c r="H19" s="257">
        <v>8063</v>
      </c>
      <c r="I19" s="257">
        <v>8063</v>
      </c>
      <c r="J19" s="263">
        <v>100.286069651741</v>
      </c>
      <c r="K19" s="264">
        <v>28.3712784588441</v>
      </c>
      <c r="L19" s="264">
        <v>28.3712784588441</v>
      </c>
      <c r="M19" s="266">
        <v>213</v>
      </c>
      <c r="N19" s="259" t="s">
        <v>45</v>
      </c>
      <c r="O19" s="413">
        <v>107412</v>
      </c>
      <c r="P19" s="413">
        <v>107412</v>
      </c>
      <c r="Q19" s="257">
        <v>110437.459756</v>
      </c>
      <c r="R19" s="257">
        <v>110437.459756</v>
      </c>
      <c r="S19" s="257">
        <v>117187.398855</v>
      </c>
      <c r="T19" s="257">
        <v>115777</v>
      </c>
      <c r="U19" s="257">
        <v>115777</v>
      </c>
      <c r="V19" s="263">
        <v>98.7964586049519</v>
      </c>
      <c r="W19" s="264">
        <v>7.787770453953</v>
      </c>
      <c r="X19" s="264">
        <v>7.787770453953</v>
      </c>
    </row>
    <row r="20" ht="21" customHeight="1" spans="1:24">
      <c r="A20" s="259">
        <v>10119</v>
      </c>
      <c r="B20" s="259" t="s">
        <v>46</v>
      </c>
      <c r="C20" s="260">
        <v>5752</v>
      </c>
      <c r="D20" s="260"/>
      <c r="E20" s="257">
        <v>6150</v>
      </c>
      <c r="F20" s="257">
        <v>6150</v>
      </c>
      <c r="G20" s="257">
        <v>4950</v>
      </c>
      <c r="H20" s="257">
        <v>5140</v>
      </c>
      <c r="I20" s="257">
        <v>5140</v>
      </c>
      <c r="J20" s="263">
        <v>103.838383838384</v>
      </c>
      <c r="K20" s="264">
        <v>-10.6397774687065</v>
      </c>
      <c r="L20" s="264">
        <v>-10.6397774687065</v>
      </c>
      <c r="M20" s="266">
        <v>214</v>
      </c>
      <c r="N20" s="259" t="s">
        <v>47</v>
      </c>
      <c r="O20" s="413">
        <v>26683</v>
      </c>
      <c r="P20" s="413">
        <v>26683</v>
      </c>
      <c r="Q20" s="257">
        <v>29341</v>
      </c>
      <c r="R20" s="257">
        <v>38691</v>
      </c>
      <c r="S20" s="257">
        <v>41981.298959</v>
      </c>
      <c r="T20" s="257">
        <v>18834</v>
      </c>
      <c r="U20" s="257">
        <v>18834</v>
      </c>
      <c r="V20" s="263">
        <v>44.8628328970806</v>
      </c>
      <c r="W20" s="264">
        <v>-29.415732863621</v>
      </c>
      <c r="X20" s="264">
        <v>-29.415732863621</v>
      </c>
    </row>
    <row r="21" ht="21" customHeight="1" spans="1:24">
      <c r="A21" s="259">
        <v>10120</v>
      </c>
      <c r="B21" s="259" t="s">
        <v>48</v>
      </c>
      <c r="C21" s="260">
        <v>6645</v>
      </c>
      <c r="D21" s="260"/>
      <c r="E21" s="257">
        <v>7000</v>
      </c>
      <c r="F21" s="257">
        <v>7000</v>
      </c>
      <c r="G21" s="257">
        <v>4900</v>
      </c>
      <c r="H21" s="257">
        <v>4830</v>
      </c>
      <c r="I21" s="257">
        <v>4830</v>
      </c>
      <c r="J21" s="263">
        <v>98.5714285714286</v>
      </c>
      <c r="K21" s="264">
        <v>-27.313769751693</v>
      </c>
      <c r="L21" s="264">
        <v>-27.313769751693</v>
      </c>
      <c r="M21" s="266">
        <v>215</v>
      </c>
      <c r="N21" s="259" t="s">
        <v>49</v>
      </c>
      <c r="O21" s="413">
        <v>6466</v>
      </c>
      <c r="P21" s="413">
        <v>6466</v>
      </c>
      <c r="Q21" s="257">
        <v>6026</v>
      </c>
      <c r="R21" s="257">
        <v>6026</v>
      </c>
      <c r="S21" s="257">
        <v>4628.27153</v>
      </c>
      <c r="T21" s="257">
        <v>4322</v>
      </c>
      <c r="U21" s="257">
        <v>4322</v>
      </c>
      <c r="V21" s="263">
        <v>93.3825937390497</v>
      </c>
      <c r="W21" s="264">
        <v>-33.1580575317043</v>
      </c>
      <c r="X21" s="264">
        <v>-33.1580575317043</v>
      </c>
    </row>
    <row r="22" ht="21" customHeight="1" spans="1:24">
      <c r="A22" s="259"/>
      <c r="B22" s="259" t="s">
        <v>50</v>
      </c>
      <c r="C22" s="257">
        <v>56858</v>
      </c>
      <c r="D22" s="257">
        <v>55704</v>
      </c>
      <c r="E22" s="257">
        <v>57000</v>
      </c>
      <c r="F22" s="257">
        <v>57000</v>
      </c>
      <c r="G22" s="257">
        <v>56000</v>
      </c>
      <c r="H22" s="257">
        <v>56007</v>
      </c>
      <c r="I22" s="257">
        <v>56007</v>
      </c>
      <c r="J22" s="263">
        <v>100.0125</v>
      </c>
      <c r="K22" s="264">
        <v>-1.49671110485772</v>
      </c>
      <c r="L22" s="264">
        <v>0.543946574752262</v>
      </c>
      <c r="M22" s="266">
        <v>216</v>
      </c>
      <c r="N22" s="259" t="s">
        <v>51</v>
      </c>
      <c r="O22" s="413">
        <v>6055</v>
      </c>
      <c r="P22" s="413">
        <v>6055</v>
      </c>
      <c r="Q22" s="257">
        <v>5013.7</v>
      </c>
      <c r="R22" s="257">
        <v>5013.7</v>
      </c>
      <c r="S22" s="257">
        <v>3472.5066</v>
      </c>
      <c r="T22" s="257">
        <v>3040</v>
      </c>
      <c r="U22" s="257">
        <v>3040</v>
      </c>
      <c r="V22" s="263">
        <v>87.5448300083864</v>
      </c>
      <c r="W22" s="264">
        <v>-49.793559042114</v>
      </c>
      <c r="X22" s="264">
        <v>-49.793559042114</v>
      </c>
    </row>
    <row r="23" ht="21" customHeight="1" spans="1:24">
      <c r="A23" s="259">
        <v>10302</v>
      </c>
      <c r="B23" s="259" t="s">
        <v>52</v>
      </c>
      <c r="C23" s="260">
        <v>7465</v>
      </c>
      <c r="D23" s="260"/>
      <c r="E23" s="257">
        <v>7738</v>
      </c>
      <c r="F23" s="257">
        <v>7738</v>
      </c>
      <c r="G23" s="257">
        <v>4850</v>
      </c>
      <c r="H23" s="257">
        <v>5234</v>
      </c>
      <c r="I23" s="257">
        <v>5234</v>
      </c>
      <c r="J23" s="263">
        <v>107.917525773196</v>
      </c>
      <c r="K23" s="264">
        <v>-29.8861352980576</v>
      </c>
      <c r="L23" s="264">
        <v>-29.8861352980576</v>
      </c>
      <c r="M23" s="266">
        <v>217</v>
      </c>
      <c r="N23" s="259" t="s">
        <v>53</v>
      </c>
      <c r="O23" s="413">
        <v>384</v>
      </c>
      <c r="P23" s="413">
        <v>384</v>
      </c>
      <c r="Q23" s="257">
        <v>625</v>
      </c>
      <c r="R23" s="257">
        <v>625</v>
      </c>
      <c r="S23" s="257">
        <v>209.28</v>
      </c>
      <c r="T23" s="257">
        <v>69</v>
      </c>
      <c r="U23" s="257">
        <v>69</v>
      </c>
      <c r="V23" s="263">
        <v>32.9701834862385</v>
      </c>
      <c r="W23" s="264">
        <v>-82.03125</v>
      </c>
      <c r="X23" s="264">
        <v>-82.03125</v>
      </c>
    </row>
    <row r="24" ht="21" customHeight="1" spans="1:24">
      <c r="A24" s="259">
        <v>10304</v>
      </c>
      <c r="B24" s="259" t="s">
        <v>54</v>
      </c>
      <c r="C24" s="260">
        <v>13713</v>
      </c>
      <c r="D24" s="260"/>
      <c r="E24" s="257">
        <v>18212</v>
      </c>
      <c r="F24" s="257">
        <v>18212</v>
      </c>
      <c r="G24" s="257">
        <v>14650</v>
      </c>
      <c r="H24" s="257">
        <v>14163</v>
      </c>
      <c r="I24" s="257">
        <v>14163</v>
      </c>
      <c r="J24" s="263">
        <v>96.6757679180887</v>
      </c>
      <c r="K24" s="264">
        <v>3.28155764602931</v>
      </c>
      <c r="L24" s="264">
        <v>3.28155764602931</v>
      </c>
      <c r="M24" s="266">
        <v>219</v>
      </c>
      <c r="N24" s="259" t="s">
        <v>55</v>
      </c>
      <c r="O24" s="413">
        <v>0</v>
      </c>
      <c r="P24" s="413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63"/>
      <c r="W24" s="264"/>
      <c r="X24" s="264"/>
    </row>
    <row r="25" ht="21" customHeight="1" spans="1:24">
      <c r="A25" s="259">
        <v>10305</v>
      </c>
      <c r="B25" s="259" t="s">
        <v>56</v>
      </c>
      <c r="C25" s="260">
        <v>6385</v>
      </c>
      <c r="D25" s="260"/>
      <c r="E25" s="257">
        <v>2000</v>
      </c>
      <c r="F25" s="257">
        <v>2000</v>
      </c>
      <c r="G25" s="257">
        <v>4670</v>
      </c>
      <c r="H25" s="257">
        <v>3295</v>
      </c>
      <c r="I25" s="257">
        <v>3295</v>
      </c>
      <c r="J25" s="263">
        <v>70.5567451820128</v>
      </c>
      <c r="K25" s="264">
        <v>-48.3946750195771</v>
      </c>
      <c r="L25" s="264">
        <v>-48.3946750195771</v>
      </c>
      <c r="M25" s="266">
        <v>220</v>
      </c>
      <c r="N25" s="259" t="s">
        <v>57</v>
      </c>
      <c r="O25" s="413">
        <v>1723</v>
      </c>
      <c r="P25" s="413">
        <v>14585</v>
      </c>
      <c r="Q25" s="257">
        <v>2117</v>
      </c>
      <c r="R25" s="257">
        <v>2117</v>
      </c>
      <c r="S25" s="257">
        <v>7292.3502</v>
      </c>
      <c r="T25" s="257">
        <v>4862</v>
      </c>
      <c r="U25" s="257">
        <v>4862</v>
      </c>
      <c r="V25" s="263">
        <v>66.6726071383681</v>
      </c>
      <c r="W25" s="264">
        <v>182.182240278584</v>
      </c>
      <c r="X25" s="264">
        <v>-66.6643812135756</v>
      </c>
    </row>
    <row r="26" ht="21" customHeight="1" spans="1:24">
      <c r="A26" s="259">
        <v>10307</v>
      </c>
      <c r="B26" s="259" t="s">
        <v>58</v>
      </c>
      <c r="C26" s="260">
        <v>21741</v>
      </c>
      <c r="D26" s="260"/>
      <c r="E26" s="257">
        <v>25400</v>
      </c>
      <c r="F26" s="257">
        <v>25400</v>
      </c>
      <c r="G26" s="257">
        <v>25460</v>
      </c>
      <c r="H26" s="257">
        <v>26941</v>
      </c>
      <c r="I26" s="257">
        <v>26941</v>
      </c>
      <c r="J26" s="263">
        <v>105.816967792616</v>
      </c>
      <c r="K26" s="264">
        <v>23.9179430568971</v>
      </c>
      <c r="L26" s="264">
        <v>23.9179430568971</v>
      </c>
      <c r="M26" s="266">
        <v>221</v>
      </c>
      <c r="N26" s="259" t="s">
        <v>59</v>
      </c>
      <c r="O26" s="413">
        <v>19423</v>
      </c>
      <c r="P26" s="413">
        <v>19423</v>
      </c>
      <c r="Q26" s="257">
        <v>21364</v>
      </c>
      <c r="R26" s="257">
        <v>21364</v>
      </c>
      <c r="S26" s="257">
        <v>19510</v>
      </c>
      <c r="T26" s="257">
        <v>14253</v>
      </c>
      <c r="U26" s="257">
        <v>14253</v>
      </c>
      <c r="V26" s="263">
        <v>73.0548436699129</v>
      </c>
      <c r="W26" s="264">
        <v>-26.6179271997117</v>
      </c>
      <c r="X26" s="264">
        <v>-26.6179271997117</v>
      </c>
    </row>
    <row r="27" ht="21" customHeight="1" spans="1:24">
      <c r="A27" s="259">
        <v>10308</v>
      </c>
      <c r="B27" s="259" t="s">
        <v>60</v>
      </c>
      <c r="C27" s="260">
        <v>7012</v>
      </c>
      <c r="D27" s="260"/>
      <c r="E27" s="257">
        <v>2500</v>
      </c>
      <c r="F27" s="257">
        <v>2500</v>
      </c>
      <c r="G27" s="257">
        <v>1560</v>
      </c>
      <c r="H27" s="257">
        <v>1557</v>
      </c>
      <c r="I27" s="257">
        <v>1557</v>
      </c>
      <c r="J27" s="263">
        <v>99.8076923076923</v>
      </c>
      <c r="K27" s="264">
        <v>-77.7952082144894</v>
      </c>
      <c r="L27" s="264">
        <v>-77.7952082144894</v>
      </c>
      <c r="M27" s="266">
        <v>222</v>
      </c>
      <c r="N27" s="259" t="s">
        <v>61</v>
      </c>
      <c r="O27" s="413">
        <v>481</v>
      </c>
      <c r="P27" s="413">
        <v>481</v>
      </c>
      <c r="Q27" s="257">
        <v>470</v>
      </c>
      <c r="R27" s="257">
        <v>470</v>
      </c>
      <c r="S27" s="257">
        <v>347.875</v>
      </c>
      <c r="T27" s="257">
        <v>292</v>
      </c>
      <c r="U27" s="257">
        <v>292</v>
      </c>
      <c r="V27" s="263">
        <v>83.9381961911606</v>
      </c>
      <c r="W27" s="264">
        <v>-39.2931392931393</v>
      </c>
      <c r="X27" s="264">
        <v>-39.2931392931393</v>
      </c>
    </row>
    <row r="28" ht="21" customHeight="1" spans="1:24">
      <c r="A28" s="259">
        <v>10309</v>
      </c>
      <c r="B28" s="259" t="s">
        <v>62</v>
      </c>
      <c r="C28" s="260">
        <v>103</v>
      </c>
      <c r="D28" s="260"/>
      <c r="E28" s="257">
        <v>150</v>
      </c>
      <c r="F28" s="257">
        <v>150</v>
      </c>
      <c r="G28" s="257">
        <v>250</v>
      </c>
      <c r="H28" s="257">
        <v>241</v>
      </c>
      <c r="I28" s="257">
        <v>241</v>
      </c>
      <c r="J28" s="263">
        <v>96.4</v>
      </c>
      <c r="K28" s="264">
        <v>133.980582524272</v>
      </c>
      <c r="L28" s="264">
        <v>133.980582524272</v>
      </c>
      <c r="M28" s="266">
        <v>227</v>
      </c>
      <c r="N28" s="259" t="s">
        <v>63</v>
      </c>
      <c r="O28" s="413">
        <v>0</v>
      </c>
      <c r="P28" s="413">
        <v>0</v>
      </c>
      <c r="Q28" s="257">
        <v>6000</v>
      </c>
      <c r="R28" s="257">
        <v>6000</v>
      </c>
      <c r="S28" s="257">
        <v>5400</v>
      </c>
      <c r="T28" s="257">
        <v>0</v>
      </c>
      <c r="U28" s="257">
        <v>0</v>
      </c>
      <c r="V28" s="263">
        <v>0</v>
      </c>
      <c r="W28" s="264"/>
      <c r="X28" s="264"/>
    </row>
    <row r="29" ht="21" customHeight="1" spans="1:24">
      <c r="A29" s="259">
        <v>10399</v>
      </c>
      <c r="B29" s="259" t="s">
        <v>64</v>
      </c>
      <c r="C29" s="260">
        <v>439</v>
      </c>
      <c r="D29" s="260"/>
      <c r="E29" s="257">
        <v>1000</v>
      </c>
      <c r="F29" s="257">
        <v>1000</v>
      </c>
      <c r="G29" s="257">
        <v>4560</v>
      </c>
      <c r="H29" s="257">
        <v>4576</v>
      </c>
      <c r="I29" s="257">
        <v>4576</v>
      </c>
      <c r="J29" s="263">
        <v>100.350877192982</v>
      </c>
      <c r="K29" s="264">
        <v>942.369020501139</v>
      </c>
      <c r="L29" s="264">
        <v>942.369020501139</v>
      </c>
      <c r="M29" s="266">
        <v>232</v>
      </c>
      <c r="N29" s="259" t="s">
        <v>65</v>
      </c>
      <c r="O29" s="413">
        <v>4194</v>
      </c>
      <c r="P29" s="413">
        <v>4194</v>
      </c>
      <c r="Q29" s="257">
        <v>4945</v>
      </c>
      <c r="R29" s="257">
        <v>4945</v>
      </c>
      <c r="S29" s="257">
        <v>4687</v>
      </c>
      <c r="T29" s="257">
        <v>5015</v>
      </c>
      <c r="U29" s="257">
        <v>5015</v>
      </c>
      <c r="V29" s="263">
        <v>106.998079795178</v>
      </c>
      <c r="W29" s="264">
        <v>19.5755841678588</v>
      </c>
      <c r="X29" s="264">
        <v>19.5755841678588</v>
      </c>
    </row>
    <row r="30" ht="21" customHeight="1" spans="1:24">
      <c r="A30" s="259"/>
      <c r="B30" s="258" t="s">
        <v>66</v>
      </c>
      <c r="C30" s="257">
        <v>368647</v>
      </c>
      <c r="D30" s="257">
        <v>368647</v>
      </c>
      <c r="E30" s="257">
        <v>398000</v>
      </c>
      <c r="F30" s="257">
        <v>398000</v>
      </c>
      <c r="G30" s="257">
        <v>407700</v>
      </c>
      <c r="H30" s="257">
        <v>381485</v>
      </c>
      <c r="I30" s="257">
        <v>381485</v>
      </c>
      <c r="J30" s="263">
        <v>93.570026980623</v>
      </c>
      <c r="K30" s="264">
        <v>3.48246425442225</v>
      </c>
      <c r="L30" s="264">
        <v>3.48246425442225</v>
      </c>
      <c r="M30" s="266">
        <v>229</v>
      </c>
      <c r="N30" s="259" t="s">
        <v>67</v>
      </c>
      <c r="O30" s="413">
        <v>1070</v>
      </c>
      <c r="P30" s="413">
        <v>1070</v>
      </c>
      <c r="Q30" s="257">
        <v>2220</v>
      </c>
      <c r="R30" s="257">
        <v>2220</v>
      </c>
      <c r="S30" s="257">
        <v>0</v>
      </c>
      <c r="T30" s="257">
        <v>74</v>
      </c>
      <c r="U30" s="257">
        <v>74</v>
      </c>
      <c r="V30" s="263"/>
      <c r="W30" s="264">
        <v>-93.0841121495327</v>
      </c>
      <c r="X30" s="264">
        <v>-93.0841121495327</v>
      </c>
    </row>
    <row r="31" ht="21" customHeight="1" spans="1:24">
      <c r="A31" s="259"/>
      <c r="B31" s="259" t="s">
        <v>68</v>
      </c>
      <c r="C31" s="257">
        <v>365337</v>
      </c>
      <c r="D31" s="257">
        <v>365337</v>
      </c>
      <c r="E31" s="257">
        <v>383520</v>
      </c>
      <c r="F31" s="257">
        <v>383520</v>
      </c>
      <c r="G31" s="412">
        <v>390134</v>
      </c>
      <c r="H31" s="257">
        <v>363902</v>
      </c>
      <c r="I31" s="257">
        <v>363902</v>
      </c>
      <c r="J31" s="263">
        <v>93.2761563975455</v>
      </c>
      <c r="K31" s="264">
        <v>-0.392788028587304</v>
      </c>
      <c r="L31" s="264">
        <v>-0.392788028587304</v>
      </c>
      <c r="M31" s="267"/>
      <c r="N31" s="258" t="s">
        <v>69</v>
      </c>
      <c r="O31" s="257">
        <v>19024</v>
      </c>
      <c r="P31" s="412">
        <v>19024</v>
      </c>
      <c r="Q31" s="257">
        <v>7358</v>
      </c>
      <c r="R31" s="257">
        <v>7358</v>
      </c>
      <c r="S31" s="257">
        <v>6200</v>
      </c>
      <c r="T31" s="257">
        <v>21564</v>
      </c>
      <c r="U31" s="257">
        <v>21564</v>
      </c>
      <c r="V31" s="263">
        <v>347.806451612903</v>
      </c>
      <c r="W31" s="264">
        <v>13.3515559293524</v>
      </c>
      <c r="X31" s="264">
        <v>13.3515559293524</v>
      </c>
    </row>
    <row r="32" ht="21" customHeight="1" spans="1:24">
      <c r="A32" s="259"/>
      <c r="B32" s="259" t="s">
        <v>70</v>
      </c>
      <c r="C32" s="260">
        <v>0</v>
      </c>
      <c r="D32" s="260"/>
      <c r="E32" s="257">
        <v>0</v>
      </c>
      <c r="F32" s="257">
        <v>0</v>
      </c>
      <c r="G32" s="412"/>
      <c r="H32" s="257"/>
      <c r="I32" s="257"/>
      <c r="J32" s="263"/>
      <c r="K32" s="264"/>
      <c r="L32" s="264"/>
      <c r="M32" s="267"/>
      <c r="N32" s="259" t="s">
        <v>71</v>
      </c>
      <c r="O32" s="260">
        <v>3208</v>
      </c>
      <c r="P32" s="413">
        <v>3208</v>
      </c>
      <c r="Q32" s="257">
        <v>6000</v>
      </c>
      <c r="R32" s="257">
        <v>6000</v>
      </c>
      <c r="S32" s="257">
        <v>6200</v>
      </c>
      <c r="T32" s="257">
        <v>9356</v>
      </c>
      <c r="U32" s="257">
        <v>9356</v>
      </c>
      <c r="V32" s="263">
        <v>150.903225806452</v>
      </c>
      <c r="W32" s="264">
        <v>191.645885286783</v>
      </c>
      <c r="X32" s="264">
        <v>191.645885286783</v>
      </c>
    </row>
    <row r="33" ht="21" customHeight="1" spans="1:24">
      <c r="A33" s="259"/>
      <c r="B33" s="259" t="s">
        <v>72</v>
      </c>
      <c r="C33" s="257">
        <v>1123</v>
      </c>
      <c r="D33" s="257">
        <v>1123</v>
      </c>
      <c r="E33" s="257">
        <v>1250</v>
      </c>
      <c r="F33" s="257">
        <v>1250</v>
      </c>
      <c r="G33" s="412">
        <v>1750</v>
      </c>
      <c r="H33" s="257">
        <v>1767</v>
      </c>
      <c r="I33" s="257">
        <v>1767</v>
      </c>
      <c r="J33" s="263">
        <v>100.971428571429</v>
      </c>
      <c r="K33" s="264">
        <v>57.346393588602</v>
      </c>
      <c r="L33" s="264">
        <v>57.346393588602</v>
      </c>
      <c r="M33" s="267"/>
      <c r="N33" s="259" t="s">
        <v>73</v>
      </c>
      <c r="O33" s="260"/>
      <c r="P33" s="413"/>
      <c r="Q33" s="257"/>
      <c r="R33" s="257"/>
      <c r="S33" s="257"/>
      <c r="T33" s="257"/>
      <c r="U33" s="257"/>
      <c r="V33" s="263"/>
      <c r="W33" s="264"/>
      <c r="X33" s="264"/>
    </row>
    <row r="34" ht="21" customHeight="1" spans="1:24">
      <c r="A34" s="259"/>
      <c r="B34" s="259" t="s">
        <v>74</v>
      </c>
      <c r="C34" s="257">
        <v>697</v>
      </c>
      <c r="D34" s="257">
        <v>697</v>
      </c>
      <c r="E34" s="257">
        <v>1358</v>
      </c>
      <c r="F34" s="257">
        <v>1358</v>
      </c>
      <c r="G34" s="412">
        <v>1358</v>
      </c>
      <c r="H34" s="257">
        <v>1358</v>
      </c>
      <c r="I34" s="257">
        <v>1358</v>
      </c>
      <c r="J34" s="263">
        <v>100</v>
      </c>
      <c r="K34" s="264">
        <v>94.8350071736012</v>
      </c>
      <c r="L34" s="264">
        <v>94.8350071736012</v>
      </c>
      <c r="M34" s="267"/>
      <c r="N34" s="259" t="s">
        <v>75</v>
      </c>
      <c r="O34" s="260">
        <v>1358</v>
      </c>
      <c r="P34" s="413">
        <v>1358</v>
      </c>
      <c r="Q34" s="257">
        <v>1358</v>
      </c>
      <c r="R34" s="257">
        <v>1358</v>
      </c>
      <c r="S34" s="257"/>
      <c r="T34" s="257">
        <v>281</v>
      </c>
      <c r="U34" s="257">
        <v>281</v>
      </c>
      <c r="V34" s="263"/>
      <c r="W34" s="264">
        <v>-79.3078055964654</v>
      </c>
      <c r="X34" s="264">
        <v>-79.3078055964654</v>
      </c>
    </row>
    <row r="35" ht="21" customHeight="1" spans="1:24">
      <c r="A35" s="259"/>
      <c r="B35" s="259" t="s">
        <v>76</v>
      </c>
      <c r="C35" s="257">
        <v>1490</v>
      </c>
      <c r="D35" s="257">
        <v>1490</v>
      </c>
      <c r="E35" s="257">
        <v>11872</v>
      </c>
      <c r="F35" s="257">
        <v>11872</v>
      </c>
      <c r="G35" s="412">
        <v>14458</v>
      </c>
      <c r="H35" s="257">
        <v>14458</v>
      </c>
      <c r="I35" s="257">
        <v>14458</v>
      </c>
      <c r="J35" s="263">
        <v>100</v>
      </c>
      <c r="K35" s="264">
        <v>870.335570469799</v>
      </c>
      <c r="L35" s="264">
        <v>870.335570469799</v>
      </c>
      <c r="M35" s="267"/>
      <c r="N35" s="259" t="s">
        <v>77</v>
      </c>
      <c r="O35" s="260">
        <v>14458</v>
      </c>
      <c r="P35" s="413">
        <v>14458</v>
      </c>
      <c r="Q35" s="257">
        <v>0</v>
      </c>
      <c r="R35" s="257"/>
      <c r="S35" s="257"/>
      <c r="T35" s="257">
        <v>11927</v>
      </c>
      <c r="U35" s="257">
        <v>11927</v>
      </c>
      <c r="V35" s="263"/>
      <c r="W35" s="264">
        <v>-17.5058790980772</v>
      </c>
      <c r="X35" s="264">
        <v>-17.5058790980772</v>
      </c>
    </row>
    <row r="36" ht="21" customHeight="1" spans="1:24">
      <c r="A36" s="259"/>
      <c r="B36" s="258" t="s">
        <v>78</v>
      </c>
      <c r="C36" s="257">
        <v>44600</v>
      </c>
      <c r="D36" s="257">
        <v>44600</v>
      </c>
      <c r="E36" s="257">
        <v>53000</v>
      </c>
      <c r="F36" s="257">
        <v>54800</v>
      </c>
      <c r="G36" s="257">
        <v>62700</v>
      </c>
      <c r="H36" s="257">
        <v>62700</v>
      </c>
      <c r="I36" s="257">
        <v>62700</v>
      </c>
      <c r="J36" s="263">
        <v>100</v>
      </c>
      <c r="K36" s="264">
        <v>40.5829596412556</v>
      </c>
      <c r="L36" s="264">
        <v>40.5829596412556</v>
      </c>
      <c r="M36" s="267"/>
      <c r="N36" s="258" t="s">
        <v>79</v>
      </c>
      <c r="O36" s="257">
        <v>13600</v>
      </c>
      <c r="P36" s="412">
        <v>13600</v>
      </c>
      <c r="Q36" s="257">
        <v>53000</v>
      </c>
      <c r="R36" s="257">
        <v>4800</v>
      </c>
      <c r="S36" s="257">
        <v>12700</v>
      </c>
      <c r="T36" s="257">
        <v>12700</v>
      </c>
      <c r="U36" s="257">
        <v>12700</v>
      </c>
      <c r="V36" s="263">
        <v>100</v>
      </c>
      <c r="W36" s="264">
        <v>-6.61764705882353</v>
      </c>
      <c r="X36" s="264">
        <v>-6.61764705882353</v>
      </c>
    </row>
    <row r="37" ht="21" customHeight="1" spans="1:24">
      <c r="A37" s="259"/>
      <c r="B37" s="259" t="s">
        <v>80</v>
      </c>
      <c r="C37" s="257">
        <v>44600</v>
      </c>
      <c r="D37" s="257">
        <v>44600</v>
      </c>
      <c r="E37" s="257">
        <v>53000</v>
      </c>
      <c r="F37" s="257">
        <v>54800</v>
      </c>
      <c r="G37" s="257">
        <v>62700</v>
      </c>
      <c r="H37" s="257">
        <v>62700</v>
      </c>
      <c r="I37" s="257">
        <v>62700</v>
      </c>
      <c r="J37" s="263">
        <v>100</v>
      </c>
      <c r="K37" s="264">
        <v>40.5829596412556</v>
      </c>
      <c r="L37" s="264">
        <v>40.5829596412556</v>
      </c>
      <c r="M37" s="267"/>
      <c r="N37" s="259" t="s">
        <v>81</v>
      </c>
      <c r="O37" s="260">
        <v>13600</v>
      </c>
      <c r="P37" s="413">
        <v>13600</v>
      </c>
      <c r="Q37" s="257">
        <v>53000</v>
      </c>
      <c r="R37" s="257">
        <v>4800</v>
      </c>
      <c r="S37" s="257">
        <v>12700</v>
      </c>
      <c r="T37" s="257">
        <v>12700</v>
      </c>
      <c r="U37" s="257">
        <v>12700</v>
      </c>
      <c r="V37" s="263">
        <v>100</v>
      </c>
      <c r="W37" s="264">
        <v>-6.61764705882353</v>
      </c>
      <c r="X37" s="264">
        <v>-6.61764705882353</v>
      </c>
    </row>
    <row r="38" ht="21" customHeight="1"/>
  </sheetData>
  <mergeCells count="1">
    <mergeCell ref="B2:X2"/>
  </mergeCells>
  <printOptions horizontalCentered="1"/>
  <pageMargins left="0.590551181102362" right="0.590551181102362" top="0.78740157480315" bottom="0.826771653543307" header="0.47244094488189" footer="0.511811023622047"/>
  <pageSetup paperSize="9" fitToHeight="3" orientation="landscape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P35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A2" sqref="A2:P2"/>
    </sheetView>
  </sheetViews>
  <sheetFormatPr defaultColWidth="9" defaultRowHeight="14.25"/>
  <cols>
    <col min="1" max="1" width="8.875" style="112" customWidth="1"/>
    <col min="2" max="2" width="34.625" style="112" customWidth="1"/>
    <col min="3" max="3" width="4.25" style="112" hidden="1" customWidth="1"/>
    <col min="4" max="4" width="8.625" style="112" customWidth="1"/>
    <col min="5" max="5" width="8" style="112" hidden="1" customWidth="1"/>
    <col min="6" max="6" width="9.375" style="112" customWidth="1"/>
    <col min="7" max="7" width="7" style="112" hidden="1" customWidth="1"/>
    <col min="8" max="8" width="7.25" style="112" hidden="1" customWidth="1"/>
    <col min="9" max="9" width="7.75" style="112" hidden="1" customWidth="1"/>
    <col min="10" max="10" width="7" style="112" hidden="1" customWidth="1"/>
    <col min="11" max="11" width="7.25" style="112" hidden="1" customWidth="1"/>
    <col min="12" max="12" width="7.25" style="112" customWidth="1"/>
    <col min="13" max="13" width="7.75" style="112" customWidth="1"/>
    <col min="14" max="14" width="7" style="112" hidden="1" customWidth="1"/>
    <col min="15" max="15" width="7.25" style="112" hidden="1" customWidth="1"/>
    <col min="16" max="16" width="8.625" style="112" customWidth="1"/>
    <col min="17" max="16384" width="9" style="112"/>
  </cols>
  <sheetData>
    <row r="1" spans="1:2">
      <c r="A1" s="39" t="s">
        <v>900</v>
      </c>
      <c r="B1" s="39"/>
    </row>
    <row r="2" s="172" customFormat="1" ht="24.75" customHeight="1" spans="1:16">
      <c r="A2" s="181" t="s">
        <v>901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="172" customFormat="1" customHeight="1" spans="1:16">
      <c r="A3" s="182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208" t="s">
        <v>2</v>
      </c>
    </row>
    <row r="4" s="172" customFormat="1" ht="2.25" customHeight="1" spans="1:16">
      <c r="A4" s="182"/>
      <c r="B4" s="183"/>
      <c r="C4" s="190" t="s">
        <v>3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="173" customFormat="1" ht="17.25" customHeight="1" spans="1:16">
      <c r="A5" s="186" t="s">
        <v>208</v>
      </c>
      <c r="B5" s="202" t="s">
        <v>209</v>
      </c>
      <c r="C5" s="187" t="s">
        <v>902</v>
      </c>
      <c r="D5" s="187" t="s">
        <v>903</v>
      </c>
      <c r="E5" s="187" t="s">
        <v>851</v>
      </c>
      <c r="F5" s="187" t="s">
        <v>904</v>
      </c>
      <c r="G5" s="198" t="s">
        <v>905</v>
      </c>
      <c r="H5" s="198"/>
      <c r="I5" s="209" t="s">
        <v>11</v>
      </c>
      <c r="J5" s="198" t="s">
        <v>905</v>
      </c>
      <c r="K5" s="198"/>
      <c r="L5" s="209" t="s">
        <v>12</v>
      </c>
      <c r="M5" s="209" t="s">
        <v>92</v>
      </c>
      <c r="N5" s="198" t="s">
        <v>905</v>
      </c>
      <c r="O5" s="198"/>
      <c r="P5" s="187" t="s">
        <v>93</v>
      </c>
    </row>
    <row r="6" s="174" customFormat="1" ht="17.25" customHeight="1" spans="1:16">
      <c r="A6" s="188"/>
      <c r="B6" s="202"/>
      <c r="C6" s="189"/>
      <c r="D6" s="189"/>
      <c r="E6" s="189"/>
      <c r="F6" s="189"/>
      <c r="G6" s="198" t="s">
        <v>95</v>
      </c>
      <c r="H6" s="198" t="s">
        <v>96</v>
      </c>
      <c r="I6" s="210"/>
      <c r="J6" s="198" t="s">
        <v>95</v>
      </c>
      <c r="K6" s="198" t="s">
        <v>96</v>
      </c>
      <c r="L6" s="210"/>
      <c r="M6" s="210"/>
      <c r="N6" s="198" t="s">
        <v>95</v>
      </c>
      <c r="O6" s="198" t="s">
        <v>96</v>
      </c>
      <c r="P6" s="189"/>
    </row>
    <row r="7" s="175" customFormat="1" ht="17.25" customHeight="1" spans="1:16">
      <c r="A7" s="191"/>
      <c r="B7" s="192" t="s">
        <v>100</v>
      </c>
      <c r="C7" s="203">
        <v>257763</v>
      </c>
      <c r="D7" s="203">
        <v>255882</v>
      </c>
      <c r="E7" s="203">
        <v>192982</v>
      </c>
      <c r="F7" s="203">
        <v>209882</v>
      </c>
      <c r="G7" s="203">
        <v>209882</v>
      </c>
      <c r="H7" s="203">
        <v>143</v>
      </c>
      <c r="I7" s="203">
        <v>211802</v>
      </c>
      <c r="J7" s="203">
        <v>211802</v>
      </c>
      <c r="K7" s="203">
        <v>143</v>
      </c>
      <c r="L7" s="203">
        <v>211802</v>
      </c>
      <c r="M7" s="211">
        <v>100.914799744618</v>
      </c>
      <c r="N7" s="211">
        <v>100.914799744618</v>
      </c>
      <c r="O7" s="211">
        <v>100</v>
      </c>
      <c r="P7" s="211">
        <v>-17.8307204680268</v>
      </c>
    </row>
    <row r="8" s="175" customFormat="1" ht="17.25" customHeight="1" spans="1:16">
      <c r="A8" s="191"/>
      <c r="B8" s="204" t="s">
        <v>20</v>
      </c>
      <c r="C8" s="203">
        <v>142364</v>
      </c>
      <c r="D8" s="203">
        <v>157000</v>
      </c>
      <c r="E8" s="203">
        <v>157000</v>
      </c>
      <c r="F8" s="203">
        <v>143000</v>
      </c>
      <c r="G8" s="203">
        <v>143000</v>
      </c>
      <c r="H8" s="203">
        <v>0</v>
      </c>
      <c r="I8" s="203">
        <v>143112</v>
      </c>
      <c r="J8" s="203">
        <v>143112</v>
      </c>
      <c r="K8" s="203">
        <v>0</v>
      </c>
      <c r="L8" s="203">
        <v>143112</v>
      </c>
      <c r="M8" s="211">
        <v>100.078321678322</v>
      </c>
      <c r="N8" s="211">
        <v>100.078321678322</v>
      </c>
      <c r="O8" s="211"/>
      <c r="P8" s="211">
        <v>0.525413728189711</v>
      </c>
    </row>
    <row r="9" s="111" customFormat="1" ht="17.25" customHeight="1" spans="1:16">
      <c r="A9" s="148">
        <v>1030102</v>
      </c>
      <c r="B9" s="149" t="s">
        <v>855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211"/>
      <c r="N9" s="211"/>
      <c r="O9" s="211"/>
      <c r="P9" s="211"/>
    </row>
    <row r="10" s="111" customFormat="1" ht="17.25" customHeight="1" spans="1:16">
      <c r="A10" s="148">
        <v>1030112</v>
      </c>
      <c r="B10" s="149" t="s">
        <v>857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211"/>
      <c r="N10" s="211"/>
      <c r="O10" s="211"/>
      <c r="P10" s="211"/>
    </row>
    <row r="11" s="111" customFormat="1" ht="17.25" customHeight="1" spans="1:16">
      <c r="A11" s="148">
        <v>1030115</v>
      </c>
      <c r="B11" s="149" t="s">
        <v>859</v>
      </c>
      <c r="C11" s="127"/>
      <c r="D11" s="127"/>
      <c r="E11" s="127"/>
      <c r="F11" s="127"/>
      <c r="G11" s="127"/>
      <c r="H11" s="127"/>
      <c r="I11" s="135"/>
      <c r="J11" s="127"/>
      <c r="K11" s="127"/>
      <c r="L11" s="135"/>
      <c r="M11" s="211"/>
      <c r="N11" s="211"/>
      <c r="O11" s="211"/>
      <c r="P11" s="211"/>
    </row>
    <row r="12" s="111" customFormat="1" ht="17.25" customHeight="1" spans="1:16">
      <c r="A12" s="148">
        <v>1030118</v>
      </c>
      <c r="B12" s="149" t="s">
        <v>861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211"/>
      <c r="N12" s="211"/>
      <c r="O12" s="211"/>
      <c r="P12" s="211"/>
    </row>
    <row r="13" s="111" customFormat="1" ht="17.25" customHeight="1" spans="1:16">
      <c r="A13" s="148">
        <v>1030119</v>
      </c>
      <c r="B13" s="149" t="s">
        <v>863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211"/>
      <c r="N13" s="211"/>
      <c r="O13" s="211"/>
      <c r="P13" s="211"/>
    </row>
    <row r="14" s="111" customFormat="1" ht="17.25" customHeight="1" spans="1:16">
      <c r="A14" s="148">
        <v>1030131</v>
      </c>
      <c r="B14" s="149" t="s">
        <v>865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211"/>
      <c r="N14" s="211"/>
      <c r="O14" s="211"/>
      <c r="P14" s="211"/>
    </row>
    <row r="15" s="111" customFormat="1" ht="17.25" customHeight="1" spans="1:16">
      <c r="A15" s="148">
        <v>1030133</v>
      </c>
      <c r="B15" s="149" t="s">
        <v>867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211"/>
      <c r="N15" s="211"/>
      <c r="O15" s="211"/>
      <c r="P15" s="211"/>
    </row>
    <row r="16" s="111" customFormat="1" ht="17.25" customHeight="1" spans="1:16">
      <c r="A16" s="148">
        <v>1030139</v>
      </c>
      <c r="B16" s="149" t="s">
        <v>869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211"/>
      <c r="N16" s="211"/>
      <c r="O16" s="211"/>
      <c r="P16" s="211"/>
    </row>
    <row r="17" s="111" customFormat="1" ht="17.25" customHeight="1" spans="1:16">
      <c r="A17" s="148">
        <v>1030144</v>
      </c>
      <c r="B17" s="149" t="s">
        <v>871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211"/>
      <c r="N17" s="211"/>
      <c r="O17" s="211"/>
      <c r="P17" s="211"/>
    </row>
    <row r="18" s="111" customFormat="1" ht="17.25" customHeight="1" spans="1:16">
      <c r="A18" s="148">
        <v>1030146</v>
      </c>
      <c r="B18" s="149" t="s">
        <v>873</v>
      </c>
      <c r="C18" s="127">
        <v>1170</v>
      </c>
      <c r="D18" s="127">
        <v>900</v>
      </c>
      <c r="E18" s="127">
        <v>900</v>
      </c>
      <c r="F18" s="127">
        <v>590</v>
      </c>
      <c r="G18" s="127">
        <v>590</v>
      </c>
      <c r="H18" s="127"/>
      <c r="I18" s="127">
        <v>640</v>
      </c>
      <c r="J18" s="127">
        <v>640</v>
      </c>
      <c r="K18" s="127"/>
      <c r="L18" s="127">
        <v>640</v>
      </c>
      <c r="M18" s="211">
        <v>108.474576271186</v>
      </c>
      <c r="N18" s="211">
        <v>108.474576271186</v>
      </c>
      <c r="O18" s="211"/>
      <c r="P18" s="211">
        <v>-45.2991452991453</v>
      </c>
    </row>
    <row r="19" s="111" customFormat="1" ht="17.25" customHeight="1" spans="1:16">
      <c r="A19" s="148">
        <v>1030147</v>
      </c>
      <c r="B19" s="149" t="s">
        <v>875</v>
      </c>
      <c r="C19" s="127">
        <v>419</v>
      </c>
      <c r="D19" s="127">
        <v>0</v>
      </c>
      <c r="E19" s="127">
        <v>0</v>
      </c>
      <c r="F19" s="127">
        <v>160</v>
      </c>
      <c r="G19" s="127">
        <v>160</v>
      </c>
      <c r="H19" s="127"/>
      <c r="I19" s="127">
        <v>126</v>
      </c>
      <c r="J19" s="127">
        <v>126</v>
      </c>
      <c r="K19" s="127"/>
      <c r="L19" s="127">
        <v>126</v>
      </c>
      <c r="M19" s="211">
        <v>78.75</v>
      </c>
      <c r="N19" s="211">
        <v>78.75</v>
      </c>
      <c r="O19" s="211"/>
      <c r="P19" s="211">
        <v>-69.9284009546539</v>
      </c>
    </row>
    <row r="20" s="111" customFormat="1" ht="17.25" customHeight="1" spans="1:16">
      <c r="A20" s="148">
        <v>1030148</v>
      </c>
      <c r="B20" s="149" t="s">
        <v>877</v>
      </c>
      <c r="C20" s="127">
        <v>140725</v>
      </c>
      <c r="D20" s="127">
        <v>156100</v>
      </c>
      <c r="E20" s="127">
        <v>156100</v>
      </c>
      <c r="F20" s="127">
        <v>142080</v>
      </c>
      <c r="G20" s="127">
        <v>142080</v>
      </c>
      <c r="H20" s="127"/>
      <c r="I20" s="127">
        <v>142346</v>
      </c>
      <c r="J20" s="127">
        <v>142346</v>
      </c>
      <c r="K20" s="127"/>
      <c r="L20" s="127">
        <v>142346</v>
      </c>
      <c r="M20" s="211">
        <v>100.187218468468</v>
      </c>
      <c r="N20" s="211">
        <v>100.187218468468</v>
      </c>
      <c r="O20" s="211"/>
      <c r="P20" s="211">
        <v>1.1518919879197</v>
      </c>
    </row>
    <row r="21" s="111" customFormat="1" ht="17.25" customHeight="1" spans="1:16">
      <c r="A21" s="148">
        <v>1030150</v>
      </c>
      <c r="B21" s="149" t="s">
        <v>879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211"/>
      <c r="N21" s="211"/>
      <c r="O21" s="211"/>
      <c r="P21" s="211"/>
    </row>
    <row r="22" s="111" customFormat="1" ht="17.25" customHeight="1" spans="1:16">
      <c r="A22" s="148">
        <v>1030155</v>
      </c>
      <c r="B22" s="149" t="s">
        <v>881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211"/>
      <c r="N22" s="211"/>
      <c r="O22" s="211"/>
      <c r="P22" s="211"/>
    </row>
    <row r="23" s="111" customFormat="1" ht="17.25" customHeight="1" spans="1:16">
      <c r="A23" s="148">
        <v>1030156</v>
      </c>
      <c r="B23" s="149" t="s">
        <v>882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211"/>
      <c r="N23" s="211"/>
      <c r="O23" s="211"/>
      <c r="P23" s="211"/>
    </row>
    <row r="24" s="111" customFormat="1" ht="17.25" customHeight="1" spans="1:16">
      <c r="A24" s="148">
        <v>1030157</v>
      </c>
      <c r="B24" s="149" t="s">
        <v>883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211"/>
      <c r="N24" s="211"/>
      <c r="O24" s="211"/>
      <c r="P24" s="211"/>
    </row>
    <row r="25" s="111" customFormat="1" ht="17.25" customHeight="1" spans="1:16">
      <c r="A25" s="148">
        <v>1030158</v>
      </c>
      <c r="B25" s="149" t="s">
        <v>884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211"/>
      <c r="N25" s="211"/>
      <c r="O25" s="211"/>
      <c r="P25" s="211"/>
    </row>
    <row r="26" s="111" customFormat="1" ht="17.25" customHeight="1" spans="1:16">
      <c r="A26" s="148">
        <v>1030159</v>
      </c>
      <c r="B26" s="149" t="s">
        <v>885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211"/>
      <c r="N26" s="211"/>
      <c r="O26" s="211"/>
      <c r="P26" s="211"/>
    </row>
    <row r="27" s="111" customFormat="1" ht="17.25" customHeight="1" spans="1:16">
      <c r="A27" s="148">
        <v>1030178</v>
      </c>
      <c r="B27" s="149" t="s">
        <v>886</v>
      </c>
      <c r="C27" s="127">
        <v>50</v>
      </c>
      <c r="D27" s="127">
        <v>0</v>
      </c>
      <c r="E27" s="127">
        <v>0</v>
      </c>
      <c r="F27" s="127">
        <v>170</v>
      </c>
      <c r="G27" s="127">
        <v>170</v>
      </c>
      <c r="H27" s="127"/>
      <c r="I27" s="127"/>
      <c r="J27" s="127"/>
      <c r="K27" s="127"/>
      <c r="L27" s="127"/>
      <c r="M27" s="211">
        <v>0</v>
      </c>
      <c r="N27" s="211">
        <v>0</v>
      </c>
      <c r="O27" s="211"/>
      <c r="P27" s="211">
        <v>-100</v>
      </c>
    </row>
    <row r="28" s="111" customFormat="1" ht="17.25" customHeight="1" spans="1:16">
      <c r="A28" s="148">
        <v>1030180</v>
      </c>
      <c r="B28" s="149" t="s">
        <v>887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211"/>
      <c r="N28" s="211"/>
      <c r="O28" s="211"/>
      <c r="P28" s="211"/>
    </row>
    <row r="29" s="111" customFormat="1" ht="17.25" customHeight="1" spans="1:16">
      <c r="A29" s="148">
        <v>1030199</v>
      </c>
      <c r="B29" s="149" t="s">
        <v>888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211"/>
      <c r="N29" s="211"/>
      <c r="O29" s="211"/>
      <c r="P29" s="211"/>
    </row>
    <row r="30" s="111" customFormat="1" ht="17.25" customHeight="1" spans="1:16">
      <c r="A30" s="135"/>
      <c r="B30" s="205" t="s">
        <v>66</v>
      </c>
      <c r="C30" s="203">
        <v>20999</v>
      </c>
      <c r="D30" s="203">
        <v>12882</v>
      </c>
      <c r="E30" s="203">
        <v>12882</v>
      </c>
      <c r="F30" s="203">
        <v>10482</v>
      </c>
      <c r="G30" s="203">
        <v>10482</v>
      </c>
      <c r="H30" s="203">
        <v>143</v>
      </c>
      <c r="I30" s="203">
        <v>12290</v>
      </c>
      <c r="J30" s="203">
        <v>12290</v>
      </c>
      <c r="K30" s="203">
        <v>143</v>
      </c>
      <c r="L30" s="203">
        <v>12290</v>
      </c>
      <c r="M30" s="211">
        <v>117.248616676207</v>
      </c>
      <c r="N30" s="211">
        <v>117.248616676207</v>
      </c>
      <c r="O30" s="211">
        <v>100</v>
      </c>
      <c r="P30" s="211">
        <v>-41.4734034954045</v>
      </c>
    </row>
    <row r="31" s="111" customFormat="1" ht="17.25" customHeight="1" spans="1:16">
      <c r="A31" s="135"/>
      <c r="B31" s="149" t="s">
        <v>68</v>
      </c>
      <c r="C31" s="127">
        <v>6556</v>
      </c>
      <c r="D31" s="127">
        <v>11469</v>
      </c>
      <c r="E31" s="127">
        <v>11469</v>
      </c>
      <c r="F31" s="127">
        <v>8932</v>
      </c>
      <c r="G31" s="127">
        <v>8932</v>
      </c>
      <c r="H31" s="127">
        <v>143</v>
      </c>
      <c r="I31" s="127">
        <v>10740</v>
      </c>
      <c r="J31" s="127">
        <v>10740</v>
      </c>
      <c r="K31" s="127">
        <v>143</v>
      </c>
      <c r="L31" s="127">
        <v>10740</v>
      </c>
      <c r="M31" s="211">
        <v>120.241827138379</v>
      </c>
      <c r="N31" s="211">
        <v>120.241827138379</v>
      </c>
      <c r="O31" s="211">
        <v>100</v>
      </c>
      <c r="P31" s="211">
        <v>63.8194020744356</v>
      </c>
    </row>
    <row r="32" s="111" customFormat="1" ht="17.25" customHeight="1" spans="1:16">
      <c r="A32" s="135"/>
      <c r="B32" s="206" t="s">
        <v>891</v>
      </c>
      <c r="C32" s="127"/>
      <c r="D32" s="127"/>
      <c r="E32" s="127">
        <v>0</v>
      </c>
      <c r="F32" s="127"/>
      <c r="G32" s="127"/>
      <c r="H32" s="127"/>
      <c r="I32" s="127"/>
      <c r="J32" s="127"/>
      <c r="K32" s="127"/>
      <c r="L32" s="127"/>
      <c r="M32" s="211"/>
      <c r="N32" s="211"/>
      <c r="O32" s="211"/>
      <c r="P32" s="211"/>
    </row>
    <row r="33" s="111" customFormat="1" ht="17.25" customHeight="1" spans="1:16">
      <c r="A33" s="135"/>
      <c r="B33" s="206" t="s">
        <v>892</v>
      </c>
      <c r="C33" s="127">
        <v>14443</v>
      </c>
      <c r="D33" s="127">
        <v>1413</v>
      </c>
      <c r="E33" s="127">
        <v>1413</v>
      </c>
      <c r="F33" s="127">
        <v>1550</v>
      </c>
      <c r="G33" s="127">
        <v>1550</v>
      </c>
      <c r="H33" s="127"/>
      <c r="I33" s="127">
        <v>1550</v>
      </c>
      <c r="J33" s="127">
        <v>1550</v>
      </c>
      <c r="K33" s="127"/>
      <c r="L33" s="127">
        <v>1550</v>
      </c>
      <c r="M33" s="211">
        <v>100</v>
      </c>
      <c r="N33" s="211">
        <v>100</v>
      </c>
      <c r="O33" s="211"/>
      <c r="P33" s="211">
        <v>-89.2681575849893</v>
      </c>
    </row>
    <row r="34" s="111" customFormat="1" ht="17.25" customHeight="1" spans="1:16">
      <c r="A34" s="207"/>
      <c r="B34" s="207" t="s">
        <v>78</v>
      </c>
      <c r="C34" s="203">
        <v>94400</v>
      </c>
      <c r="D34" s="203">
        <v>86000</v>
      </c>
      <c r="E34" s="203">
        <v>23100</v>
      </c>
      <c r="F34" s="203">
        <v>56400</v>
      </c>
      <c r="G34" s="203">
        <v>56400</v>
      </c>
      <c r="H34" s="203">
        <v>0</v>
      </c>
      <c r="I34" s="203">
        <v>56400</v>
      </c>
      <c r="J34" s="203">
        <v>56400</v>
      </c>
      <c r="K34" s="203">
        <v>0</v>
      </c>
      <c r="L34" s="203">
        <v>56400</v>
      </c>
      <c r="M34" s="211">
        <v>100</v>
      </c>
      <c r="N34" s="211">
        <v>100</v>
      </c>
      <c r="O34" s="211"/>
      <c r="P34" s="211">
        <v>-40.2542372881356</v>
      </c>
    </row>
    <row r="35" s="111" customFormat="1" ht="17.25" customHeight="1" spans="1:16">
      <c r="A35" s="206"/>
      <c r="B35" s="206" t="s">
        <v>906</v>
      </c>
      <c r="C35" s="127">
        <v>94400</v>
      </c>
      <c r="D35" s="127">
        <v>86000</v>
      </c>
      <c r="E35" s="127">
        <v>23100</v>
      </c>
      <c r="F35" s="127">
        <v>56400</v>
      </c>
      <c r="G35" s="127">
        <v>56400</v>
      </c>
      <c r="H35" s="127"/>
      <c r="I35" s="127">
        <v>56400</v>
      </c>
      <c r="J35" s="127">
        <v>56400</v>
      </c>
      <c r="K35" s="127"/>
      <c r="L35" s="127">
        <v>56400</v>
      </c>
      <c r="M35" s="211">
        <v>100</v>
      </c>
      <c r="N35" s="211">
        <v>100</v>
      </c>
      <c r="O35" s="211"/>
      <c r="P35" s="211">
        <v>-40.2542372881356</v>
      </c>
    </row>
  </sheetData>
  <mergeCells count="14">
    <mergeCell ref="A2:P2"/>
    <mergeCell ref="G5:H5"/>
    <mergeCell ref="J5:K5"/>
    <mergeCell ref="N5:O5"/>
    <mergeCell ref="A5:A6"/>
    <mergeCell ref="B5:B6"/>
    <mergeCell ref="C5:C6"/>
    <mergeCell ref="D5:D6"/>
    <mergeCell ref="E5:E6"/>
    <mergeCell ref="F5:F6"/>
    <mergeCell ref="I5:I6"/>
    <mergeCell ref="L5:L6"/>
    <mergeCell ref="M5:M6"/>
    <mergeCell ref="P5:P6"/>
  </mergeCells>
  <printOptions horizontalCentered="1"/>
  <pageMargins left="0.708661417322835" right="0.708661417322835" top="0.63" bottom="0.42" header="0.31496062992126" footer="0.31496062992126"/>
  <pageSetup paperSize="9" scale="86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S67"/>
  <sheetViews>
    <sheetView showZeros="0" workbookViewId="0">
      <pane xSplit="3" ySplit="6" topLeftCell="D7" activePane="bottomRight" state="frozen"/>
      <selection/>
      <selection pane="topRight"/>
      <selection pane="bottomLeft"/>
      <selection pane="bottomRight" activeCell="A4" sqref="$A4:$XFD4"/>
    </sheetView>
  </sheetViews>
  <sheetFormatPr defaultColWidth="9" defaultRowHeight="14.25"/>
  <cols>
    <col min="1" max="1" width="3.75" style="178" hidden="1" customWidth="1"/>
    <col min="2" max="2" width="8.25" style="112" hidden="1" customWidth="1"/>
    <col min="3" max="3" width="49.75" style="112" customWidth="1"/>
    <col min="4" max="5" width="7.75" style="179" hidden="1" customWidth="1"/>
    <col min="6" max="6" width="6.875" style="179" customWidth="1"/>
    <col min="7" max="7" width="6.875" style="179" hidden="1" customWidth="1"/>
    <col min="8" max="8" width="6.875" style="179" customWidth="1"/>
    <col min="9" max="10" width="6.875" style="179" hidden="1" customWidth="1"/>
    <col min="11" max="11" width="8.25" style="179" hidden="1" customWidth="1"/>
    <col min="12" max="13" width="6.875" style="179" hidden="1" customWidth="1"/>
    <col min="14" max="14" width="8.625" style="179" customWidth="1"/>
    <col min="15" max="15" width="6.875" style="179" customWidth="1"/>
    <col min="16" max="18" width="6.875" style="179" hidden="1" customWidth="1"/>
    <col min="19" max="19" width="7.125" style="179" customWidth="1"/>
    <col min="20" max="16384" width="9" style="112"/>
  </cols>
  <sheetData>
    <row r="1" spans="3:3">
      <c r="C1" s="39" t="s">
        <v>907</v>
      </c>
    </row>
    <row r="2" s="172" customFormat="1" ht="24" customHeight="1" spans="1:19">
      <c r="A2" s="180"/>
      <c r="B2" s="181" t="s">
        <v>908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="172" customFormat="1" ht="17.25" customHeight="1" spans="1:19">
      <c r="A3" s="180"/>
      <c r="B3" s="182"/>
      <c r="C3" s="183"/>
      <c r="D3" s="184"/>
      <c r="E3" s="185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200"/>
      <c r="S3" s="200" t="s">
        <v>2</v>
      </c>
    </row>
    <row r="4" s="172" customFormat="1" ht="6.75" customHeight="1" spans="1:19">
      <c r="A4" s="180"/>
      <c r="B4" s="182"/>
      <c r="C4" s="183"/>
      <c r="D4" s="185" t="s">
        <v>3</v>
      </c>
      <c r="E4" s="185"/>
      <c r="F4" s="185"/>
      <c r="G4" s="185"/>
      <c r="H4" s="185"/>
      <c r="I4" s="185" t="s">
        <v>3</v>
      </c>
      <c r="J4" s="185" t="s">
        <v>3</v>
      </c>
      <c r="K4" s="185"/>
      <c r="L4" s="185" t="s">
        <v>3</v>
      </c>
      <c r="M4" s="185" t="s">
        <v>3</v>
      </c>
      <c r="N4" s="185"/>
      <c r="O4" s="185"/>
      <c r="P4" s="185" t="s">
        <v>3</v>
      </c>
      <c r="Q4" s="185" t="s">
        <v>3</v>
      </c>
      <c r="R4" s="185" t="s">
        <v>3</v>
      </c>
      <c r="S4" s="185"/>
    </row>
    <row r="5" s="173" customFormat="1" ht="15" customHeight="1" spans="2:19">
      <c r="B5" s="186" t="s">
        <v>208</v>
      </c>
      <c r="C5" s="186" t="s">
        <v>209</v>
      </c>
      <c r="D5" s="187" t="s">
        <v>902</v>
      </c>
      <c r="E5" s="187" t="s">
        <v>909</v>
      </c>
      <c r="F5" s="187" t="s">
        <v>903</v>
      </c>
      <c r="G5" s="187" t="s">
        <v>851</v>
      </c>
      <c r="H5" s="187" t="s">
        <v>904</v>
      </c>
      <c r="I5" s="198" t="s">
        <v>905</v>
      </c>
      <c r="J5" s="198"/>
      <c r="K5" s="187" t="s">
        <v>11</v>
      </c>
      <c r="L5" s="198" t="s">
        <v>905</v>
      </c>
      <c r="M5" s="198"/>
      <c r="N5" s="187" t="s">
        <v>12</v>
      </c>
      <c r="O5" s="187" t="s">
        <v>910</v>
      </c>
      <c r="P5" s="198" t="s">
        <v>905</v>
      </c>
      <c r="Q5" s="198"/>
      <c r="R5" s="187" t="s">
        <v>911</v>
      </c>
      <c r="S5" s="187" t="s">
        <v>15</v>
      </c>
    </row>
    <row r="6" s="174" customFormat="1" ht="15" customHeight="1" spans="1:19">
      <c r="A6" s="173"/>
      <c r="B6" s="188"/>
      <c r="C6" s="188"/>
      <c r="D6" s="189"/>
      <c r="E6" s="189"/>
      <c r="F6" s="189"/>
      <c r="G6" s="189"/>
      <c r="H6" s="189"/>
      <c r="I6" s="198" t="s">
        <v>95</v>
      </c>
      <c r="J6" s="198" t="s">
        <v>96</v>
      </c>
      <c r="K6" s="189"/>
      <c r="L6" s="198" t="s">
        <v>95</v>
      </c>
      <c r="M6" s="198" t="s">
        <v>96</v>
      </c>
      <c r="N6" s="189"/>
      <c r="O6" s="189"/>
      <c r="P6" s="198" t="s">
        <v>95</v>
      </c>
      <c r="Q6" s="198" t="s">
        <v>96</v>
      </c>
      <c r="R6" s="189"/>
      <c r="S6" s="189"/>
    </row>
    <row r="7" s="175" customFormat="1" ht="15" customHeight="1" spans="1:19">
      <c r="A7" s="190">
        <v>1</v>
      </c>
      <c r="B7" s="191"/>
      <c r="C7" s="192" t="s">
        <v>215</v>
      </c>
      <c r="D7" s="193">
        <v>257763.237031</v>
      </c>
      <c r="E7" s="193">
        <v>244901.237031</v>
      </c>
      <c r="F7" s="193">
        <v>255882</v>
      </c>
      <c r="G7" s="193">
        <v>192982</v>
      </c>
      <c r="H7" s="193">
        <v>209881.963</v>
      </c>
      <c r="I7" s="193">
        <v>209738.963</v>
      </c>
      <c r="J7" s="193">
        <v>143</v>
      </c>
      <c r="K7" s="193">
        <v>211802.32</v>
      </c>
      <c r="L7" s="193">
        <v>211659.32</v>
      </c>
      <c r="M7" s="193">
        <v>143</v>
      </c>
      <c r="N7" s="193">
        <v>211802.32</v>
      </c>
      <c r="O7" s="199">
        <v>100.914970001496</v>
      </c>
      <c r="P7" s="199">
        <v>100.915593827934</v>
      </c>
      <c r="Q7" s="199">
        <v>100</v>
      </c>
      <c r="R7" s="201">
        <v>-17.8306718833891</v>
      </c>
      <c r="S7" s="201">
        <v>-13.5152102260759</v>
      </c>
    </row>
    <row r="8" s="176" customFormat="1" ht="15" customHeight="1" spans="1:19">
      <c r="A8" s="190">
        <v>1</v>
      </c>
      <c r="B8" s="133"/>
      <c r="C8" s="131" t="s">
        <v>21</v>
      </c>
      <c r="D8" s="194">
        <v>159093.237031</v>
      </c>
      <c r="E8" s="194">
        <v>146231.237031</v>
      </c>
      <c r="F8" s="194">
        <v>166691</v>
      </c>
      <c r="G8" s="194">
        <v>166691</v>
      </c>
      <c r="H8" s="194">
        <v>148551.963</v>
      </c>
      <c r="I8" s="194">
        <v>148408.963</v>
      </c>
      <c r="J8" s="194">
        <v>143</v>
      </c>
      <c r="K8" s="194">
        <v>146490.32</v>
      </c>
      <c r="L8" s="194">
        <v>146347.32</v>
      </c>
      <c r="M8" s="194">
        <v>143</v>
      </c>
      <c r="N8" s="194">
        <v>146490.32</v>
      </c>
      <c r="O8" s="199">
        <v>98.6121738424958</v>
      </c>
      <c r="P8" s="199">
        <v>98.6108365975174</v>
      </c>
      <c r="Q8" s="199">
        <v>100</v>
      </c>
      <c r="R8" s="201">
        <v>-7.92171764569998</v>
      </c>
      <c r="S8" s="201">
        <v>0.177173478293873</v>
      </c>
    </row>
    <row r="9" s="177" customFormat="1" ht="15" customHeight="1" spans="1:19">
      <c r="A9" s="195">
        <v>1</v>
      </c>
      <c r="B9" s="133">
        <v>208</v>
      </c>
      <c r="C9" s="196" t="s">
        <v>416</v>
      </c>
      <c r="D9" s="194">
        <v>4155.3358</v>
      </c>
      <c r="E9" s="194">
        <v>4155.3358</v>
      </c>
      <c r="F9" s="194">
        <v>2025</v>
      </c>
      <c r="G9" s="194">
        <v>2025</v>
      </c>
      <c r="H9" s="194">
        <v>1635</v>
      </c>
      <c r="I9" s="194">
        <v>1635</v>
      </c>
      <c r="J9" s="194">
        <v>0</v>
      </c>
      <c r="K9" s="194">
        <v>2077</v>
      </c>
      <c r="L9" s="194">
        <v>2077</v>
      </c>
      <c r="M9" s="194">
        <v>0</v>
      </c>
      <c r="N9" s="194">
        <v>2077</v>
      </c>
      <c r="O9" s="199">
        <v>127.033639143731</v>
      </c>
      <c r="P9" s="199">
        <v>127.033639143731</v>
      </c>
      <c r="Q9" s="199"/>
      <c r="R9" s="201">
        <v>-50.0160733098875</v>
      </c>
      <c r="S9" s="201">
        <v>-50.0160733098875</v>
      </c>
    </row>
    <row r="10" s="177" customFormat="1" ht="15" customHeight="1" spans="1:19">
      <c r="A10" s="195">
        <v>1</v>
      </c>
      <c r="B10" s="133">
        <v>20822</v>
      </c>
      <c r="C10" s="196" t="s">
        <v>912</v>
      </c>
      <c r="D10" s="194">
        <v>4128.3358</v>
      </c>
      <c r="E10" s="194">
        <v>4128.3358</v>
      </c>
      <c r="F10" s="194">
        <v>1892</v>
      </c>
      <c r="G10" s="194">
        <v>1892</v>
      </c>
      <c r="H10" s="194">
        <v>1582</v>
      </c>
      <c r="I10" s="194">
        <v>1582</v>
      </c>
      <c r="J10" s="194">
        <v>0</v>
      </c>
      <c r="K10" s="194">
        <v>2044</v>
      </c>
      <c r="L10" s="194">
        <v>2044</v>
      </c>
      <c r="M10" s="194">
        <v>0</v>
      </c>
      <c r="N10" s="194">
        <v>2044</v>
      </c>
      <c r="O10" s="199">
        <v>129.203539823009</v>
      </c>
      <c r="P10" s="199">
        <v>129.203539823009</v>
      </c>
      <c r="Q10" s="199"/>
      <c r="R10" s="201">
        <v>-50.4885237291017</v>
      </c>
      <c r="S10" s="201">
        <v>-50.4885237291017</v>
      </c>
    </row>
    <row r="11" s="177" customFormat="1" ht="15" customHeight="1" spans="1:19">
      <c r="A11" s="195">
        <v>2</v>
      </c>
      <c r="B11" s="133">
        <v>2082201</v>
      </c>
      <c r="C11" s="197" t="s">
        <v>913</v>
      </c>
      <c r="D11" s="194">
        <v>2412</v>
      </c>
      <c r="E11" s="194">
        <v>2412</v>
      </c>
      <c r="F11" s="194">
        <v>634</v>
      </c>
      <c r="G11" s="194">
        <v>634</v>
      </c>
      <c r="H11" s="194">
        <v>634</v>
      </c>
      <c r="I11" s="194">
        <v>634</v>
      </c>
      <c r="J11" s="194">
        <v>0</v>
      </c>
      <c r="K11" s="194">
        <v>550</v>
      </c>
      <c r="L11" s="194">
        <v>550</v>
      </c>
      <c r="M11" s="194">
        <v>0</v>
      </c>
      <c r="N11" s="194">
        <v>550</v>
      </c>
      <c r="O11" s="199">
        <v>86.7507886435331</v>
      </c>
      <c r="P11" s="199">
        <v>86.7507886435331</v>
      </c>
      <c r="Q11" s="199"/>
      <c r="R11" s="201">
        <v>-77.1973466003317</v>
      </c>
      <c r="S11" s="201">
        <v>-77.1973466003317</v>
      </c>
    </row>
    <row r="12" s="177" customFormat="1" ht="15" customHeight="1" spans="1:19">
      <c r="A12" s="195">
        <v>2</v>
      </c>
      <c r="B12" s="133">
        <v>2082202</v>
      </c>
      <c r="C12" s="197" t="s">
        <v>914</v>
      </c>
      <c r="D12" s="194">
        <v>1716.3358</v>
      </c>
      <c r="E12" s="194">
        <v>1716.3358</v>
      </c>
      <c r="F12" s="194">
        <v>1229</v>
      </c>
      <c r="G12" s="194">
        <v>1229</v>
      </c>
      <c r="H12" s="194">
        <v>929</v>
      </c>
      <c r="I12" s="194">
        <v>929</v>
      </c>
      <c r="J12" s="194">
        <v>0</v>
      </c>
      <c r="K12" s="194">
        <v>1485</v>
      </c>
      <c r="L12" s="194">
        <v>1485</v>
      </c>
      <c r="M12" s="194">
        <v>0</v>
      </c>
      <c r="N12" s="194">
        <v>1485</v>
      </c>
      <c r="O12" s="199">
        <v>159.849300322928</v>
      </c>
      <c r="P12" s="199">
        <v>159.849300322928</v>
      </c>
      <c r="Q12" s="199"/>
      <c r="R12" s="201">
        <v>-13.4784696561128</v>
      </c>
      <c r="S12" s="201">
        <v>-13.4784696561128</v>
      </c>
    </row>
    <row r="13" s="177" customFormat="1" ht="15" customHeight="1" spans="1:19">
      <c r="A13" s="195">
        <v>2</v>
      </c>
      <c r="B13" s="133">
        <v>2082299</v>
      </c>
      <c r="C13" s="197" t="s">
        <v>915</v>
      </c>
      <c r="D13" s="194">
        <v>0</v>
      </c>
      <c r="E13" s="194">
        <v>0</v>
      </c>
      <c r="F13" s="194">
        <v>29</v>
      </c>
      <c r="G13" s="194">
        <v>29</v>
      </c>
      <c r="H13" s="194">
        <v>19</v>
      </c>
      <c r="I13" s="194">
        <v>19</v>
      </c>
      <c r="J13" s="194">
        <v>0</v>
      </c>
      <c r="K13" s="194">
        <v>9</v>
      </c>
      <c r="L13" s="194">
        <v>9</v>
      </c>
      <c r="M13" s="194">
        <v>0</v>
      </c>
      <c r="N13" s="194">
        <v>9</v>
      </c>
      <c r="O13" s="199">
        <v>47.3684210526316</v>
      </c>
      <c r="P13" s="199">
        <v>47.3684210526316</v>
      </c>
      <c r="Q13" s="199"/>
      <c r="R13" s="201"/>
      <c r="S13" s="201"/>
    </row>
    <row r="14" s="177" customFormat="1" ht="15" customHeight="1" spans="1:19">
      <c r="A14" s="195">
        <v>1</v>
      </c>
      <c r="B14" s="133">
        <v>20823</v>
      </c>
      <c r="C14" s="196" t="s">
        <v>916</v>
      </c>
      <c r="D14" s="194">
        <v>27</v>
      </c>
      <c r="E14" s="194">
        <v>27</v>
      </c>
      <c r="F14" s="194">
        <v>133</v>
      </c>
      <c r="G14" s="194">
        <v>133</v>
      </c>
      <c r="H14" s="194">
        <v>53</v>
      </c>
      <c r="I14" s="194">
        <v>53</v>
      </c>
      <c r="J14" s="194">
        <v>0</v>
      </c>
      <c r="K14" s="194">
        <v>33</v>
      </c>
      <c r="L14" s="194">
        <v>33</v>
      </c>
      <c r="M14" s="194">
        <v>0</v>
      </c>
      <c r="N14" s="194">
        <v>33</v>
      </c>
      <c r="O14" s="199">
        <v>62.2641509433962</v>
      </c>
      <c r="P14" s="199">
        <v>62.2641509433962</v>
      </c>
      <c r="Q14" s="199"/>
      <c r="R14" s="201">
        <v>22.2222222222222</v>
      </c>
      <c r="S14" s="201">
        <v>22.2222222222222</v>
      </c>
    </row>
    <row r="15" s="177" customFormat="1" ht="15" customHeight="1" spans="1:19">
      <c r="A15" s="195">
        <v>2</v>
      </c>
      <c r="B15" s="133">
        <v>2082302</v>
      </c>
      <c r="C15" s="197" t="s">
        <v>914</v>
      </c>
      <c r="D15" s="194">
        <v>27</v>
      </c>
      <c r="E15" s="194">
        <v>27</v>
      </c>
      <c r="F15" s="194">
        <v>133</v>
      </c>
      <c r="G15" s="194">
        <v>133</v>
      </c>
      <c r="H15" s="194">
        <v>53</v>
      </c>
      <c r="I15" s="194">
        <v>53</v>
      </c>
      <c r="J15" s="194">
        <v>0</v>
      </c>
      <c r="K15" s="194">
        <v>33</v>
      </c>
      <c r="L15" s="194">
        <v>33</v>
      </c>
      <c r="M15" s="194">
        <v>0</v>
      </c>
      <c r="N15" s="194">
        <v>33</v>
      </c>
      <c r="O15" s="199">
        <v>62.2641509433962</v>
      </c>
      <c r="P15" s="199">
        <v>62.2641509433962</v>
      </c>
      <c r="Q15" s="199"/>
      <c r="R15" s="201">
        <v>22.2222222222222</v>
      </c>
      <c r="S15" s="201">
        <v>22.2222222222222</v>
      </c>
    </row>
    <row r="16" s="177" customFormat="1" ht="15" customHeight="1" spans="1:19">
      <c r="A16" s="195">
        <v>1</v>
      </c>
      <c r="B16" s="133">
        <v>212</v>
      </c>
      <c r="C16" s="196" t="s">
        <v>577</v>
      </c>
      <c r="D16" s="194">
        <v>151392.901231</v>
      </c>
      <c r="E16" s="194">
        <v>138530.901231</v>
      </c>
      <c r="F16" s="194">
        <v>160783</v>
      </c>
      <c r="G16" s="194">
        <v>160783</v>
      </c>
      <c r="H16" s="194">
        <v>139516.74</v>
      </c>
      <c r="I16" s="194">
        <v>139373.74</v>
      </c>
      <c r="J16" s="194">
        <v>143</v>
      </c>
      <c r="K16" s="194">
        <v>137694.32</v>
      </c>
      <c r="L16" s="194">
        <v>137551.32</v>
      </c>
      <c r="M16" s="194">
        <v>143</v>
      </c>
      <c r="N16" s="194">
        <v>137694.32</v>
      </c>
      <c r="O16" s="199">
        <v>98.693762483269</v>
      </c>
      <c r="P16" s="199">
        <v>98.6924222597456</v>
      </c>
      <c r="Q16" s="199">
        <v>100</v>
      </c>
      <c r="R16" s="201">
        <v>-9.04836430216652</v>
      </c>
      <c r="S16" s="201">
        <v>-0.603895032491719</v>
      </c>
    </row>
    <row r="17" s="177" customFormat="1" ht="15" customHeight="1" spans="1:19">
      <c r="A17" s="195">
        <v>1</v>
      </c>
      <c r="B17" s="133">
        <v>21208</v>
      </c>
      <c r="C17" s="196" t="s">
        <v>917</v>
      </c>
      <c r="D17" s="194">
        <v>136885.901231</v>
      </c>
      <c r="E17" s="194">
        <v>136885.901231</v>
      </c>
      <c r="F17" s="194">
        <v>157848</v>
      </c>
      <c r="G17" s="194">
        <v>157848</v>
      </c>
      <c r="H17" s="194">
        <v>138605.74</v>
      </c>
      <c r="I17" s="194">
        <v>138462.74</v>
      </c>
      <c r="J17" s="194">
        <v>143</v>
      </c>
      <c r="K17" s="194">
        <v>136872.32</v>
      </c>
      <c r="L17" s="194">
        <v>136729.32</v>
      </c>
      <c r="M17" s="194">
        <v>143</v>
      </c>
      <c r="N17" s="194">
        <v>136872.32</v>
      </c>
      <c r="O17" s="199">
        <v>98.7493880123579</v>
      </c>
      <c r="P17" s="199">
        <v>98.7480964192966</v>
      </c>
      <c r="Q17" s="199">
        <v>100</v>
      </c>
      <c r="R17" s="201">
        <v>-0.00992157035741721</v>
      </c>
      <c r="S17" s="201">
        <v>-0.00992157035741721</v>
      </c>
    </row>
    <row r="18" s="177" customFormat="1" ht="15" customHeight="1" spans="1:19">
      <c r="A18" s="195">
        <v>2</v>
      </c>
      <c r="B18" s="133">
        <v>2120801</v>
      </c>
      <c r="C18" s="197" t="s">
        <v>918</v>
      </c>
      <c r="D18" s="194">
        <v>50815</v>
      </c>
      <c r="E18" s="194">
        <v>50815</v>
      </c>
      <c r="F18" s="194">
        <v>85000</v>
      </c>
      <c r="G18" s="194">
        <v>85000</v>
      </c>
      <c r="H18" s="194">
        <v>84097</v>
      </c>
      <c r="I18" s="194">
        <v>84097</v>
      </c>
      <c r="J18" s="194">
        <v>0</v>
      </c>
      <c r="K18" s="194">
        <v>107019</v>
      </c>
      <c r="L18" s="194">
        <v>107019</v>
      </c>
      <c r="M18" s="194">
        <v>0</v>
      </c>
      <c r="N18" s="194">
        <v>107019</v>
      </c>
      <c r="O18" s="199">
        <v>127.256620331284</v>
      </c>
      <c r="P18" s="199">
        <v>127.256620331284</v>
      </c>
      <c r="Q18" s="199"/>
      <c r="R18" s="201">
        <v>110.605136278658</v>
      </c>
      <c r="S18" s="201">
        <v>110.605136278658</v>
      </c>
    </row>
    <row r="19" s="177" customFormat="1" ht="15" customHeight="1" spans="1:19">
      <c r="A19" s="195">
        <v>2</v>
      </c>
      <c r="B19" s="133">
        <v>2120802</v>
      </c>
      <c r="C19" s="197" t="s">
        <v>919</v>
      </c>
      <c r="D19" s="194">
        <v>73500</v>
      </c>
      <c r="E19" s="194">
        <v>73500</v>
      </c>
      <c r="F19" s="194">
        <v>61500</v>
      </c>
      <c r="G19" s="194">
        <v>61500</v>
      </c>
      <c r="H19" s="194">
        <v>49911</v>
      </c>
      <c r="I19" s="194">
        <v>49911</v>
      </c>
      <c r="J19" s="194">
        <v>0</v>
      </c>
      <c r="K19" s="194">
        <v>26981</v>
      </c>
      <c r="L19" s="194">
        <v>26981</v>
      </c>
      <c r="M19" s="194">
        <v>0</v>
      </c>
      <c r="N19" s="194">
        <v>26981</v>
      </c>
      <c r="O19" s="199">
        <v>54.0582236380758</v>
      </c>
      <c r="P19" s="199">
        <v>54.0582236380758</v>
      </c>
      <c r="Q19" s="199"/>
      <c r="R19" s="201">
        <v>-63.291156462585</v>
      </c>
      <c r="S19" s="201">
        <v>-63.291156462585</v>
      </c>
    </row>
    <row r="20" s="177" customFormat="1" ht="15" customHeight="1" spans="1:19">
      <c r="A20" s="195">
        <v>2</v>
      </c>
      <c r="B20" s="133">
        <v>2120803</v>
      </c>
      <c r="C20" s="197" t="s">
        <v>920</v>
      </c>
      <c r="D20" s="194">
        <v>50</v>
      </c>
      <c r="E20" s="194">
        <v>50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9"/>
      <c r="P20" s="199"/>
      <c r="Q20" s="199"/>
      <c r="R20" s="201">
        <v>-100</v>
      </c>
      <c r="S20" s="201">
        <v>-100</v>
      </c>
    </row>
    <row r="21" s="177" customFormat="1" ht="15" customHeight="1" spans="1:19">
      <c r="A21" s="195">
        <v>2</v>
      </c>
      <c r="B21" s="133">
        <v>2120804</v>
      </c>
      <c r="C21" s="197" t="s">
        <v>921</v>
      </c>
      <c r="D21" s="194">
        <v>7089.201231</v>
      </c>
      <c r="E21" s="194">
        <v>7089.201231</v>
      </c>
      <c r="F21" s="194">
        <v>6168</v>
      </c>
      <c r="G21" s="194">
        <v>6168</v>
      </c>
      <c r="H21" s="194">
        <v>1823</v>
      </c>
      <c r="I21" s="194">
        <v>1680</v>
      </c>
      <c r="J21" s="194">
        <v>143</v>
      </c>
      <c r="K21" s="194">
        <v>112.89</v>
      </c>
      <c r="L21" s="194">
        <v>19.89</v>
      </c>
      <c r="M21" s="194">
        <v>93</v>
      </c>
      <c r="N21" s="194">
        <v>112.89</v>
      </c>
      <c r="O21" s="199">
        <v>6.19253976961053</v>
      </c>
      <c r="P21" s="199">
        <v>1.18392857142857</v>
      </c>
      <c r="Q21" s="199">
        <v>65.034965034965</v>
      </c>
      <c r="R21" s="201">
        <v>-98.4075780003768</v>
      </c>
      <c r="S21" s="201">
        <v>-98.4075780003768</v>
      </c>
    </row>
    <row r="22" s="177" customFormat="1" ht="15" customHeight="1" spans="1:19">
      <c r="A22" s="195">
        <v>2</v>
      </c>
      <c r="B22" s="133">
        <v>2120805</v>
      </c>
      <c r="C22" s="197" t="s">
        <v>922</v>
      </c>
      <c r="D22" s="194">
        <v>88</v>
      </c>
      <c r="E22" s="194">
        <v>88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9"/>
      <c r="P22" s="199"/>
      <c r="Q22" s="199"/>
      <c r="R22" s="201">
        <v>-100</v>
      </c>
      <c r="S22" s="201">
        <v>-100</v>
      </c>
    </row>
    <row r="23" s="177" customFormat="1" ht="15" customHeight="1" spans="1:19">
      <c r="A23" s="195">
        <v>2</v>
      </c>
      <c r="B23" s="133">
        <v>2120806</v>
      </c>
      <c r="C23" s="197" t="s">
        <v>923</v>
      </c>
      <c r="D23" s="194">
        <v>0</v>
      </c>
      <c r="E23" s="194">
        <v>0</v>
      </c>
      <c r="F23" s="194">
        <v>365</v>
      </c>
      <c r="G23" s="194">
        <v>365</v>
      </c>
      <c r="H23" s="194">
        <v>186</v>
      </c>
      <c r="I23" s="194">
        <v>186</v>
      </c>
      <c r="J23" s="194">
        <v>0</v>
      </c>
      <c r="K23" s="194">
        <v>354</v>
      </c>
      <c r="L23" s="194">
        <v>354</v>
      </c>
      <c r="M23" s="194">
        <v>0</v>
      </c>
      <c r="N23" s="194">
        <v>354</v>
      </c>
      <c r="O23" s="199">
        <v>190.322580645161</v>
      </c>
      <c r="P23" s="199">
        <v>190.322580645161</v>
      </c>
      <c r="Q23" s="199"/>
      <c r="R23" s="201"/>
      <c r="S23" s="201"/>
    </row>
    <row r="24" s="177" customFormat="1" ht="15" customHeight="1" spans="1:19">
      <c r="A24" s="195">
        <v>2</v>
      </c>
      <c r="B24" s="133">
        <v>2120807</v>
      </c>
      <c r="C24" s="197" t="s">
        <v>924</v>
      </c>
      <c r="D24" s="194">
        <v>60</v>
      </c>
      <c r="E24" s="194">
        <v>60</v>
      </c>
      <c r="F24" s="194">
        <v>1470</v>
      </c>
      <c r="G24" s="194">
        <v>1470</v>
      </c>
      <c r="H24" s="194">
        <v>1135</v>
      </c>
      <c r="I24" s="194">
        <v>1135</v>
      </c>
      <c r="J24" s="194">
        <v>0</v>
      </c>
      <c r="K24" s="194">
        <v>70</v>
      </c>
      <c r="L24" s="194">
        <v>70</v>
      </c>
      <c r="M24" s="194">
        <v>0</v>
      </c>
      <c r="N24" s="194">
        <v>70</v>
      </c>
      <c r="O24" s="199">
        <v>6.16740088105727</v>
      </c>
      <c r="P24" s="199">
        <v>6.16740088105727</v>
      </c>
      <c r="Q24" s="199"/>
      <c r="R24" s="201">
        <v>16.6666666666667</v>
      </c>
      <c r="S24" s="201">
        <v>16.6666666666667</v>
      </c>
    </row>
    <row r="25" s="177" customFormat="1" ht="15" customHeight="1" spans="1:19">
      <c r="A25" s="195">
        <v>2</v>
      </c>
      <c r="B25" s="133">
        <v>2120810</v>
      </c>
      <c r="C25" s="197" t="s">
        <v>925</v>
      </c>
      <c r="D25" s="194">
        <v>527</v>
      </c>
      <c r="E25" s="194">
        <v>527</v>
      </c>
      <c r="F25" s="194">
        <v>0</v>
      </c>
      <c r="G25" s="194">
        <v>0</v>
      </c>
      <c r="H25" s="194">
        <v>0</v>
      </c>
      <c r="I25" s="194">
        <v>0</v>
      </c>
      <c r="J25" s="194">
        <v>0</v>
      </c>
      <c r="K25" s="194">
        <v>0</v>
      </c>
      <c r="L25" s="194">
        <v>0</v>
      </c>
      <c r="M25" s="194">
        <v>0</v>
      </c>
      <c r="N25" s="194">
        <v>0</v>
      </c>
      <c r="O25" s="199"/>
      <c r="P25" s="199"/>
      <c r="Q25" s="199"/>
      <c r="R25" s="201">
        <v>-100</v>
      </c>
      <c r="S25" s="201">
        <v>-100</v>
      </c>
    </row>
    <row r="26" s="177" customFormat="1" ht="15" customHeight="1" spans="1:19">
      <c r="A26" s="195">
        <v>2</v>
      </c>
      <c r="B26" s="133">
        <v>2120811</v>
      </c>
      <c r="C26" s="197" t="s">
        <v>926</v>
      </c>
      <c r="D26" s="194">
        <v>0</v>
      </c>
      <c r="E26" s="194">
        <v>0</v>
      </c>
      <c r="F26" s="194">
        <v>600</v>
      </c>
      <c r="G26" s="194">
        <v>600</v>
      </c>
      <c r="H26" s="194">
        <v>443</v>
      </c>
      <c r="I26" s="194">
        <v>443</v>
      </c>
      <c r="J26" s="194">
        <v>0</v>
      </c>
      <c r="K26" s="194">
        <v>2</v>
      </c>
      <c r="L26" s="194">
        <v>2</v>
      </c>
      <c r="M26" s="194">
        <v>0</v>
      </c>
      <c r="N26" s="194">
        <v>2</v>
      </c>
      <c r="O26" s="199">
        <v>0.451467268623025</v>
      </c>
      <c r="P26" s="199">
        <v>0.451467268623025</v>
      </c>
      <c r="Q26" s="199"/>
      <c r="R26" s="201"/>
      <c r="S26" s="201"/>
    </row>
    <row r="27" s="177" customFormat="1" ht="15" customHeight="1" spans="1:19">
      <c r="A27" s="195">
        <v>2</v>
      </c>
      <c r="B27" s="133">
        <v>2120899</v>
      </c>
      <c r="C27" s="197" t="s">
        <v>927</v>
      </c>
      <c r="D27" s="194">
        <v>4756.7</v>
      </c>
      <c r="E27" s="194">
        <v>4756.7</v>
      </c>
      <c r="F27" s="194">
        <v>2745</v>
      </c>
      <c r="G27" s="194">
        <v>2745</v>
      </c>
      <c r="H27" s="194">
        <v>1010.74</v>
      </c>
      <c r="I27" s="194">
        <v>1010.74</v>
      </c>
      <c r="J27" s="194">
        <v>0</v>
      </c>
      <c r="K27" s="194">
        <v>2333.43</v>
      </c>
      <c r="L27" s="194">
        <v>2283.43</v>
      </c>
      <c r="M27" s="194">
        <v>50</v>
      </c>
      <c r="N27" s="194">
        <v>2333.43</v>
      </c>
      <c r="O27" s="199">
        <v>230.863525733621</v>
      </c>
      <c r="P27" s="199">
        <v>225.916655123969</v>
      </c>
      <c r="Q27" s="199"/>
      <c r="R27" s="201">
        <v>-50.9443521769294</v>
      </c>
      <c r="S27" s="201">
        <v>-50.9443521769294</v>
      </c>
    </row>
    <row r="28" s="177" customFormat="1" ht="15" customHeight="1" spans="1:19">
      <c r="A28" s="195">
        <v>1</v>
      </c>
      <c r="B28" s="133">
        <v>21210</v>
      </c>
      <c r="C28" s="196" t="s">
        <v>928</v>
      </c>
      <c r="D28" s="194">
        <v>1170</v>
      </c>
      <c r="E28" s="194">
        <v>1170</v>
      </c>
      <c r="F28" s="194">
        <v>900</v>
      </c>
      <c r="G28" s="194">
        <v>900</v>
      </c>
      <c r="H28" s="194">
        <v>590</v>
      </c>
      <c r="I28" s="194">
        <v>590</v>
      </c>
      <c r="J28" s="194">
        <v>0</v>
      </c>
      <c r="K28" s="194">
        <v>667</v>
      </c>
      <c r="L28" s="194">
        <v>667</v>
      </c>
      <c r="M28" s="194">
        <v>0</v>
      </c>
      <c r="N28" s="194">
        <v>667</v>
      </c>
      <c r="O28" s="199">
        <v>113.050847457627</v>
      </c>
      <c r="P28" s="199">
        <v>113.050847457627</v>
      </c>
      <c r="Q28" s="199"/>
      <c r="R28" s="201">
        <v>-42.991452991453</v>
      </c>
      <c r="S28" s="201">
        <v>-42.991452991453</v>
      </c>
    </row>
    <row r="29" s="177" customFormat="1" ht="15" customHeight="1" spans="1:19">
      <c r="A29" s="195">
        <v>2</v>
      </c>
      <c r="B29" s="133">
        <v>2121001</v>
      </c>
      <c r="C29" s="197" t="s">
        <v>918</v>
      </c>
      <c r="D29" s="194">
        <v>1170</v>
      </c>
      <c r="E29" s="194">
        <v>1170</v>
      </c>
      <c r="F29" s="194">
        <v>0</v>
      </c>
      <c r="G29" s="194">
        <v>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9"/>
      <c r="P29" s="199"/>
      <c r="Q29" s="199"/>
      <c r="R29" s="201">
        <v>-100</v>
      </c>
      <c r="S29" s="201">
        <v>-100</v>
      </c>
    </row>
    <row r="30" s="177" customFormat="1" ht="15" customHeight="1" spans="1:19">
      <c r="A30" s="195">
        <v>2</v>
      </c>
      <c r="B30" s="133">
        <v>2121099</v>
      </c>
      <c r="C30" s="197" t="s">
        <v>929</v>
      </c>
      <c r="D30" s="194">
        <v>0</v>
      </c>
      <c r="E30" s="194">
        <v>0</v>
      </c>
      <c r="F30" s="194">
        <v>900</v>
      </c>
      <c r="G30" s="194">
        <v>900</v>
      </c>
      <c r="H30" s="194">
        <v>590</v>
      </c>
      <c r="I30" s="194">
        <v>590</v>
      </c>
      <c r="J30" s="194">
        <v>0</v>
      </c>
      <c r="K30" s="194">
        <v>667</v>
      </c>
      <c r="L30" s="194">
        <v>667</v>
      </c>
      <c r="M30" s="194">
        <v>0</v>
      </c>
      <c r="N30" s="194">
        <v>667</v>
      </c>
      <c r="O30" s="199">
        <v>113.050847457627</v>
      </c>
      <c r="P30" s="199">
        <v>113.050847457627</v>
      </c>
      <c r="Q30" s="199"/>
      <c r="R30" s="201"/>
      <c r="S30" s="201"/>
    </row>
    <row r="31" s="177" customFormat="1" ht="15" customHeight="1" spans="1:19">
      <c r="A31" s="195">
        <v>1</v>
      </c>
      <c r="B31" s="133">
        <v>21211</v>
      </c>
      <c r="C31" s="196" t="s">
        <v>930</v>
      </c>
      <c r="D31" s="194">
        <v>390</v>
      </c>
      <c r="E31" s="194">
        <v>390</v>
      </c>
      <c r="F31" s="194">
        <v>0</v>
      </c>
      <c r="G31" s="194">
        <v>0</v>
      </c>
      <c r="H31" s="194">
        <v>0</v>
      </c>
      <c r="I31" s="194">
        <v>0</v>
      </c>
      <c r="J31" s="194">
        <v>0</v>
      </c>
      <c r="K31" s="194">
        <v>155</v>
      </c>
      <c r="L31" s="194">
        <v>155</v>
      </c>
      <c r="M31" s="194">
        <v>0</v>
      </c>
      <c r="N31" s="194">
        <v>155</v>
      </c>
      <c r="O31" s="199"/>
      <c r="P31" s="199"/>
      <c r="Q31" s="199"/>
      <c r="R31" s="201">
        <v>-60.2564102564103</v>
      </c>
      <c r="S31" s="201">
        <v>-60.2564102564103</v>
      </c>
    </row>
    <row r="32" s="177" customFormat="1" ht="15" customHeight="1" spans="1:19">
      <c r="A32" s="195">
        <v>1</v>
      </c>
      <c r="B32" s="133">
        <v>21212</v>
      </c>
      <c r="C32" s="196" t="s">
        <v>931</v>
      </c>
      <c r="D32" s="194">
        <v>12862</v>
      </c>
      <c r="E32" s="194">
        <v>0</v>
      </c>
      <c r="F32" s="194">
        <v>2000</v>
      </c>
      <c r="G32" s="194">
        <v>2000</v>
      </c>
      <c r="H32" s="194">
        <v>151</v>
      </c>
      <c r="I32" s="194">
        <v>151</v>
      </c>
      <c r="J32" s="194">
        <v>0</v>
      </c>
      <c r="K32" s="194">
        <v>0</v>
      </c>
      <c r="L32" s="194">
        <v>0</v>
      </c>
      <c r="M32" s="194">
        <v>0</v>
      </c>
      <c r="N32" s="194">
        <v>0</v>
      </c>
      <c r="O32" s="199">
        <v>0</v>
      </c>
      <c r="P32" s="199">
        <v>0</v>
      </c>
      <c r="Q32" s="199"/>
      <c r="R32" s="201">
        <v>-100</v>
      </c>
      <c r="S32" s="201"/>
    </row>
    <row r="33" s="177" customFormat="1" ht="15" customHeight="1" spans="1:19">
      <c r="A33" s="195">
        <v>2</v>
      </c>
      <c r="B33" s="133">
        <v>2121202</v>
      </c>
      <c r="C33" s="197" t="s">
        <v>932</v>
      </c>
      <c r="D33" s="194">
        <v>489</v>
      </c>
      <c r="E33" s="194">
        <v>0</v>
      </c>
      <c r="F33" s="194">
        <v>500</v>
      </c>
      <c r="G33" s="194">
        <v>500</v>
      </c>
      <c r="H33" s="194">
        <v>151</v>
      </c>
      <c r="I33" s="194">
        <v>151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99">
        <v>0</v>
      </c>
      <c r="P33" s="199">
        <v>0</v>
      </c>
      <c r="Q33" s="199"/>
      <c r="R33" s="201">
        <v>-100</v>
      </c>
      <c r="S33" s="201"/>
    </row>
    <row r="34" s="177" customFormat="1" ht="15" customHeight="1" spans="1:19">
      <c r="A34" s="195">
        <v>1</v>
      </c>
      <c r="B34" s="133">
        <v>21214</v>
      </c>
      <c r="C34" s="196" t="s">
        <v>933</v>
      </c>
      <c r="D34" s="194">
        <v>85</v>
      </c>
      <c r="E34" s="194">
        <v>85</v>
      </c>
      <c r="F34" s="194">
        <v>35</v>
      </c>
      <c r="G34" s="194">
        <v>35</v>
      </c>
      <c r="H34" s="194">
        <v>170</v>
      </c>
      <c r="I34" s="194">
        <v>170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9">
        <v>0</v>
      </c>
      <c r="P34" s="199">
        <v>0</v>
      </c>
      <c r="Q34" s="199"/>
      <c r="R34" s="201">
        <v>-100</v>
      </c>
      <c r="S34" s="201">
        <v>-100</v>
      </c>
    </row>
    <row r="35" s="177" customFormat="1" ht="15" customHeight="1" spans="1:19">
      <c r="A35" s="195">
        <v>2</v>
      </c>
      <c r="B35" s="133">
        <v>2121401</v>
      </c>
      <c r="C35" s="197" t="s">
        <v>934</v>
      </c>
      <c r="D35" s="194">
        <v>35</v>
      </c>
      <c r="E35" s="194">
        <v>35</v>
      </c>
      <c r="F35" s="194">
        <v>35</v>
      </c>
      <c r="G35" s="194">
        <v>35</v>
      </c>
      <c r="H35" s="194">
        <v>170</v>
      </c>
      <c r="I35" s="194">
        <v>170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9">
        <v>0</v>
      </c>
      <c r="P35" s="199">
        <v>0</v>
      </c>
      <c r="Q35" s="199"/>
      <c r="R35" s="201">
        <v>-100</v>
      </c>
      <c r="S35" s="201">
        <v>-100</v>
      </c>
    </row>
    <row r="36" s="177" customFormat="1" ht="15" customHeight="1" spans="1:19">
      <c r="A36" s="195">
        <v>2</v>
      </c>
      <c r="B36" s="133">
        <v>2121499</v>
      </c>
      <c r="C36" s="197" t="s">
        <v>935</v>
      </c>
      <c r="D36" s="194">
        <v>50</v>
      </c>
      <c r="E36" s="194">
        <v>50</v>
      </c>
      <c r="F36" s="194">
        <v>0</v>
      </c>
      <c r="G36" s="194">
        <v>0</v>
      </c>
      <c r="H36" s="194">
        <v>0</v>
      </c>
      <c r="I36" s="194">
        <v>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9"/>
      <c r="P36" s="199"/>
      <c r="Q36" s="199"/>
      <c r="R36" s="201">
        <v>-100</v>
      </c>
      <c r="S36" s="201">
        <v>-100</v>
      </c>
    </row>
    <row r="37" s="177" customFormat="1" ht="15" customHeight="1" spans="1:19">
      <c r="A37" s="195">
        <v>1</v>
      </c>
      <c r="B37" s="133">
        <v>213</v>
      </c>
      <c r="C37" s="196" t="s">
        <v>593</v>
      </c>
      <c r="D37" s="194">
        <v>938</v>
      </c>
      <c r="E37" s="194">
        <v>938</v>
      </c>
      <c r="F37" s="194">
        <v>544</v>
      </c>
      <c r="G37" s="194">
        <v>544</v>
      </c>
      <c r="H37" s="194">
        <v>685</v>
      </c>
      <c r="I37" s="194">
        <v>685</v>
      </c>
      <c r="J37" s="194">
        <v>0</v>
      </c>
      <c r="K37" s="194">
        <v>685</v>
      </c>
      <c r="L37" s="194">
        <v>685</v>
      </c>
      <c r="M37" s="194">
        <v>0</v>
      </c>
      <c r="N37" s="194">
        <v>685</v>
      </c>
      <c r="O37" s="199">
        <v>100</v>
      </c>
      <c r="P37" s="199">
        <v>100</v>
      </c>
      <c r="Q37" s="199"/>
      <c r="R37" s="201">
        <v>-26.9722814498934</v>
      </c>
      <c r="S37" s="201">
        <v>-26.9722814498934</v>
      </c>
    </row>
    <row r="38" s="177" customFormat="1" ht="15" customHeight="1" spans="1:19">
      <c r="A38" s="195">
        <v>1</v>
      </c>
      <c r="B38" s="133">
        <v>21366</v>
      </c>
      <c r="C38" s="196" t="s">
        <v>936</v>
      </c>
      <c r="D38" s="194">
        <v>818</v>
      </c>
      <c r="E38" s="194">
        <v>818</v>
      </c>
      <c r="F38" s="194">
        <v>424</v>
      </c>
      <c r="G38" s="194">
        <v>424</v>
      </c>
      <c r="H38" s="194">
        <v>565</v>
      </c>
      <c r="I38" s="194">
        <v>565</v>
      </c>
      <c r="J38" s="194">
        <v>0</v>
      </c>
      <c r="K38" s="194">
        <v>565</v>
      </c>
      <c r="L38" s="194">
        <v>565</v>
      </c>
      <c r="M38" s="194">
        <v>0</v>
      </c>
      <c r="N38" s="194">
        <v>565</v>
      </c>
      <c r="O38" s="199">
        <v>100</v>
      </c>
      <c r="P38" s="199">
        <v>100</v>
      </c>
      <c r="Q38" s="199"/>
      <c r="R38" s="201">
        <v>-30.9290953545232</v>
      </c>
      <c r="S38" s="201">
        <v>-30.9290953545232</v>
      </c>
    </row>
    <row r="39" s="177" customFormat="1" ht="15" customHeight="1" spans="1:19">
      <c r="A39" s="195">
        <v>2</v>
      </c>
      <c r="B39" s="133">
        <v>2136601</v>
      </c>
      <c r="C39" s="197" t="s">
        <v>914</v>
      </c>
      <c r="D39" s="194">
        <v>818</v>
      </c>
      <c r="E39" s="194">
        <v>818</v>
      </c>
      <c r="F39" s="194">
        <v>424</v>
      </c>
      <c r="G39" s="194">
        <v>424</v>
      </c>
      <c r="H39" s="194">
        <v>565</v>
      </c>
      <c r="I39" s="194">
        <v>565</v>
      </c>
      <c r="J39" s="194">
        <v>0</v>
      </c>
      <c r="K39" s="194">
        <v>565</v>
      </c>
      <c r="L39" s="194">
        <v>565</v>
      </c>
      <c r="M39" s="194">
        <v>0</v>
      </c>
      <c r="N39" s="194">
        <v>565</v>
      </c>
      <c r="O39" s="199">
        <v>100</v>
      </c>
      <c r="P39" s="199">
        <v>100</v>
      </c>
      <c r="Q39" s="199"/>
      <c r="R39" s="201">
        <v>-30.9290953545232</v>
      </c>
      <c r="S39" s="201">
        <v>-30.9290953545232</v>
      </c>
    </row>
    <row r="40" s="177" customFormat="1" ht="15" customHeight="1" spans="1:19">
      <c r="A40" s="195">
        <v>1</v>
      </c>
      <c r="B40" s="133">
        <v>21367</v>
      </c>
      <c r="C40" s="196" t="s">
        <v>937</v>
      </c>
      <c r="D40" s="194">
        <v>120</v>
      </c>
      <c r="E40" s="194">
        <v>120</v>
      </c>
      <c r="F40" s="194">
        <v>120</v>
      </c>
      <c r="G40" s="194">
        <v>120</v>
      </c>
      <c r="H40" s="194">
        <v>120</v>
      </c>
      <c r="I40" s="194">
        <v>120</v>
      </c>
      <c r="J40" s="194">
        <v>0</v>
      </c>
      <c r="K40" s="194">
        <v>120</v>
      </c>
      <c r="L40" s="194">
        <v>120</v>
      </c>
      <c r="M40" s="194">
        <v>0</v>
      </c>
      <c r="N40" s="194">
        <v>120</v>
      </c>
      <c r="O40" s="199">
        <v>100</v>
      </c>
      <c r="P40" s="199">
        <v>100</v>
      </c>
      <c r="Q40" s="199"/>
      <c r="R40" s="201">
        <v>0</v>
      </c>
      <c r="S40" s="201">
        <v>0</v>
      </c>
    </row>
    <row r="41" s="177" customFormat="1" ht="15" customHeight="1" spans="1:19">
      <c r="A41" s="195">
        <v>2</v>
      </c>
      <c r="B41" s="133">
        <v>2136799</v>
      </c>
      <c r="C41" s="197" t="s">
        <v>938</v>
      </c>
      <c r="D41" s="194">
        <v>120</v>
      </c>
      <c r="E41" s="194">
        <v>120</v>
      </c>
      <c r="F41" s="194">
        <v>120</v>
      </c>
      <c r="G41" s="194">
        <v>120</v>
      </c>
      <c r="H41" s="194">
        <v>120</v>
      </c>
      <c r="I41" s="194">
        <v>120</v>
      </c>
      <c r="J41" s="194">
        <v>0</v>
      </c>
      <c r="K41" s="194">
        <v>120</v>
      </c>
      <c r="L41" s="194">
        <v>120</v>
      </c>
      <c r="M41" s="194">
        <v>0</v>
      </c>
      <c r="N41" s="194">
        <v>120</v>
      </c>
      <c r="O41" s="199">
        <v>100</v>
      </c>
      <c r="P41" s="199">
        <v>100</v>
      </c>
      <c r="Q41" s="199"/>
      <c r="R41" s="201">
        <v>0</v>
      </c>
      <c r="S41" s="201">
        <v>0</v>
      </c>
    </row>
    <row r="42" s="177" customFormat="1" ht="15" customHeight="1" spans="1:19">
      <c r="A42" s="195">
        <v>1</v>
      </c>
      <c r="B42" s="133">
        <v>216</v>
      </c>
      <c r="C42" s="196" t="s">
        <v>705</v>
      </c>
      <c r="D42" s="194">
        <v>0</v>
      </c>
      <c r="E42" s="194">
        <v>0</v>
      </c>
      <c r="F42" s="194">
        <v>0</v>
      </c>
      <c r="G42" s="194">
        <v>0</v>
      </c>
      <c r="H42" s="194">
        <v>55.223</v>
      </c>
      <c r="I42" s="194">
        <v>55.223</v>
      </c>
      <c r="J42" s="194">
        <v>0</v>
      </c>
      <c r="K42" s="194">
        <v>55</v>
      </c>
      <c r="L42" s="194">
        <v>55</v>
      </c>
      <c r="M42" s="194">
        <v>0</v>
      </c>
      <c r="N42" s="194">
        <v>55</v>
      </c>
      <c r="O42" s="199">
        <v>99.5961827499411</v>
      </c>
      <c r="P42" s="199">
        <v>99.5961827499411</v>
      </c>
      <c r="Q42" s="199"/>
      <c r="R42" s="201"/>
      <c r="S42" s="201"/>
    </row>
    <row r="43" s="177" customFormat="1" ht="15" customHeight="1" spans="1:19">
      <c r="A43" s="195">
        <v>1</v>
      </c>
      <c r="B43" s="133">
        <v>21660</v>
      </c>
      <c r="C43" s="196" t="s">
        <v>939</v>
      </c>
      <c r="D43" s="194">
        <v>0</v>
      </c>
      <c r="E43" s="194">
        <v>0</v>
      </c>
      <c r="F43" s="194">
        <v>0</v>
      </c>
      <c r="G43" s="194">
        <v>0</v>
      </c>
      <c r="H43" s="194">
        <v>55.223</v>
      </c>
      <c r="I43" s="194">
        <v>55.223</v>
      </c>
      <c r="J43" s="194">
        <v>0</v>
      </c>
      <c r="K43" s="194">
        <v>55</v>
      </c>
      <c r="L43" s="194">
        <v>55</v>
      </c>
      <c r="M43" s="194">
        <v>0</v>
      </c>
      <c r="N43" s="194">
        <v>55</v>
      </c>
      <c r="O43" s="199">
        <v>99.5961827499411</v>
      </c>
      <c r="P43" s="199">
        <v>99.5961827499411</v>
      </c>
      <c r="Q43" s="199"/>
      <c r="R43" s="201"/>
      <c r="S43" s="201"/>
    </row>
    <row r="44" s="177" customFormat="1" ht="15" customHeight="1" spans="1:19">
      <c r="A44" s="195">
        <v>2</v>
      </c>
      <c r="B44" s="133">
        <v>2166004</v>
      </c>
      <c r="C44" s="197" t="s">
        <v>940</v>
      </c>
      <c r="D44" s="194">
        <v>0</v>
      </c>
      <c r="E44" s="194">
        <v>0</v>
      </c>
      <c r="F44" s="194">
        <v>0</v>
      </c>
      <c r="G44" s="194">
        <v>0</v>
      </c>
      <c r="H44" s="194">
        <v>55.223</v>
      </c>
      <c r="I44" s="194">
        <v>55.223</v>
      </c>
      <c r="J44" s="194">
        <v>0</v>
      </c>
      <c r="K44" s="194">
        <v>55</v>
      </c>
      <c r="L44" s="194">
        <v>55</v>
      </c>
      <c r="M44" s="194">
        <v>0</v>
      </c>
      <c r="N44" s="194">
        <v>55</v>
      </c>
      <c r="O44" s="199">
        <v>99.5961827499411</v>
      </c>
      <c r="P44" s="199">
        <v>99.5961827499411</v>
      </c>
      <c r="Q44" s="199"/>
      <c r="R44" s="201"/>
      <c r="S44" s="201"/>
    </row>
    <row r="45" s="177" customFormat="1" ht="15" customHeight="1" spans="1:19">
      <c r="A45" s="195">
        <v>1</v>
      </c>
      <c r="B45" s="133">
        <v>229</v>
      </c>
      <c r="C45" s="196" t="s">
        <v>941</v>
      </c>
      <c r="D45" s="194">
        <v>2293</v>
      </c>
      <c r="E45" s="194">
        <v>2293</v>
      </c>
      <c r="F45" s="194">
        <v>3339</v>
      </c>
      <c r="G45" s="194">
        <v>3339</v>
      </c>
      <c r="H45" s="194">
        <v>3707</v>
      </c>
      <c r="I45" s="194">
        <v>3707</v>
      </c>
      <c r="J45" s="194">
        <v>0</v>
      </c>
      <c r="K45" s="194">
        <v>3027</v>
      </c>
      <c r="L45" s="194">
        <v>3027</v>
      </c>
      <c r="M45" s="194">
        <v>0</v>
      </c>
      <c r="N45" s="194">
        <v>3027</v>
      </c>
      <c r="O45" s="199">
        <v>81.6563258699757</v>
      </c>
      <c r="P45" s="199">
        <v>81.6563258699757</v>
      </c>
      <c r="Q45" s="199"/>
      <c r="R45" s="201">
        <v>32.0104666375927</v>
      </c>
      <c r="S45" s="201">
        <v>32.0104666375927</v>
      </c>
    </row>
    <row r="46" s="177" customFormat="1" ht="15" customHeight="1" spans="1:19">
      <c r="A46" s="195">
        <v>1</v>
      </c>
      <c r="B46" s="133">
        <v>22908</v>
      </c>
      <c r="C46" s="196" t="s">
        <v>942</v>
      </c>
      <c r="D46" s="194">
        <v>10</v>
      </c>
      <c r="E46" s="194">
        <v>10</v>
      </c>
      <c r="F46" s="194">
        <v>10</v>
      </c>
      <c r="G46" s="194">
        <v>10</v>
      </c>
      <c r="H46" s="194">
        <v>20</v>
      </c>
      <c r="I46" s="194">
        <v>20</v>
      </c>
      <c r="J46" s="194">
        <v>0</v>
      </c>
      <c r="K46" s="194">
        <v>20</v>
      </c>
      <c r="L46" s="194">
        <v>20</v>
      </c>
      <c r="M46" s="194">
        <v>0</v>
      </c>
      <c r="N46" s="194">
        <v>20</v>
      </c>
      <c r="O46" s="199">
        <v>100</v>
      </c>
      <c r="P46" s="199">
        <v>100</v>
      </c>
      <c r="Q46" s="199"/>
      <c r="R46" s="201">
        <v>100</v>
      </c>
      <c r="S46" s="201">
        <v>100</v>
      </c>
    </row>
    <row r="47" s="177" customFormat="1" ht="15" customHeight="1" spans="1:19">
      <c r="A47" s="195">
        <v>2</v>
      </c>
      <c r="B47" s="133">
        <v>2290899</v>
      </c>
      <c r="C47" s="197" t="s">
        <v>943</v>
      </c>
      <c r="D47" s="194">
        <v>10</v>
      </c>
      <c r="E47" s="194">
        <v>10</v>
      </c>
      <c r="F47" s="194">
        <v>10</v>
      </c>
      <c r="G47" s="194">
        <v>10</v>
      </c>
      <c r="H47" s="194">
        <v>20</v>
      </c>
      <c r="I47" s="194">
        <v>20</v>
      </c>
      <c r="J47" s="194">
        <v>0</v>
      </c>
      <c r="K47" s="194">
        <v>20</v>
      </c>
      <c r="L47" s="194">
        <v>20</v>
      </c>
      <c r="M47" s="194">
        <v>0</v>
      </c>
      <c r="N47" s="194">
        <v>20</v>
      </c>
      <c r="O47" s="199">
        <v>100</v>
      </c>
      <c r="P47" s="199">
        <v>100</v>
      </c>
      <c r="Q47" s="199"/>
      <c r="R47" s="201">
        <v>100</v>
      </c>
      <c r="S47" s="201">
        <v>100</v>
      </c>
    </row>
    <row r="48" s="177" customFormat="1" ht="15" customHeight="1" spans="1:19">
      <c r="A48" s="195">
        <v>1</v>
      </c>
      <c r="B48" s="133">
        <v>22960</v>
      </c>
      <c r="C48" s="196" t="s">
        <v>944</v>
      </c>
      <c r="D48" s="194">
        <v>2283</v>
      </c>
      <c r="E48" s="194">
        <v>2283</v>
      </c>
      <c r="F48" s="194">
        <v>3329</v>
      </c>
      <c r="G48" s="194">
        <v>3329</v>
      </c>
      <c r="H48" s="194">
        <v>3687</v>
      </c>
      <c r="I48" s="194">
        <v>3687</v>
      </c>
      <c r="J48" s="194">
        <v>0</v>
      </c>
      <c r="K48" s="194">
        <v>3007</v>
      </c>
      <c r="L48" s="194">
        <v>3007</v>
      </c>
      <c r="M48" s="194">
        <v>0</v>
      </c>
      <c r="N48" s="194">
        <v>3007</v>
      </c>
      <c r="O48" s="199">
        <v>81.5568212639002</v>
      </c>
      <c r="P48" s="199">
        <v>81.5568212639002</v>
      </c>
      <c r="Q48" s="199"/>
      <c r="R48" s="201">
        <v>31.712658782304</v>
      </c>
      <c r="S48" s="201">
        <v>31.712658782304</v>
      </c>
    </row>
    <row r="49" s="177" customFormat="1" ht="15" customHeight="1" spans="1:19">
      <c r="A49" s="195">
        <v>2</v>
      </c>
      <c r="B49" s="133">
        <v>2296002</v>
      </c>
      <c r="C49" s="197" t="s">
        <v>945</v>
      </c>
      <c r="D49" s="194">
        <v>576</v>
      </c>
      <c r="E49" s="194">
        <v>576</v>
      </c>
      <c r="F49" s="194">
        <v>812</v>
      </c>
      <c r="G49" s="194">
        <v>812</v>
      </c>
      <c r="H49" s="194">
        <v>657</v>
      </c>
      <c r="I49" s="194">
        <v>657</v>
      </c>
      <c r="J49" s="194">
        <v>0</v>
      </c>
      <c r="K49" s="194">
        <v>1056</v>
      </c>
      <c r="L49" s="194">
        <v>1056</v>
      </c>
      <c r="M49" s="194">
        <v>0</v>
      </c>
      <c r="N49" s="194">
        <v>1056</v>
      </c>
      <c r="O49" s="199">
        <v>160.730593607306</v>
      </c>
      <c r="P49" s="199">
        <v>160.730593607306</v>
      </c>
      <c r="Q49" s="199"/>
      <c r="R49" s="201">
        <v>83.3333333333333</v>
      </c>
      <c r="S49" s="201">
        <v>83.3333333333333</v>
      </c>
    </row>
    <row r="50" s="177" customFormat="1" ht="15" customHeight="1" spans="1:19">
      <c r="A50" s="195">
        <v>2</v>
      </c>
      <c r="B50" s="133">
        <v>2296003</v>
      </c>
      <c r="C50" s="197" t="s">
        <v>946</v>
      </c>
      <c r="D50" s="194">
        <v>775</v>
      </c>
      <c r="E50" s="194">
        <v>775</v>
      </c>
      <c r="F50" s="194">
        <v>25</v>
      </c>
      <c r="G50" s="194">
        <v>25</v>
      </c>
      <c r="H50" s="194">
        <v>35</v>
      </c>
      <c r="I50" s="194">
        <v>35</v>
      </c>
      <c r="J50" s="194">
        <v>0</v>
      </c>
      <c r="K50" s="194">
        <v>1172</v>
      </c>
      <c r="L50" s="194">
        <v>1172</v>
      </c>
      <c r="M50" s="194">
        <v>0</v>
      </c>
      <c r="N50" s="194">
        <v>1172</v>
      </c>
      <c r="O50" s="199">
        <v>3348.57142857143</v>
      </c>
      <c r="P50" s="199">
        <v>3348.57142857143</v>
      </c>
      <c r="Q50" s="199"/>
      <c r="R50" s="201">
        <v>51.2258064516129</v>
      </c>
      <c r="S50" s="201">
        <v>51.2258064516129</v>
      </c>
    </row>
    <row r="51" s="177" customFormat="1" ht="15" customHeight="1" spans="1:19">
      <c r="A51" s="195">
        <v>2</v>
      </c>
      <c r="B51" s="133">
        <v>2296004</v>
      </c>
      <c r="C51" s="197" t="s">
        <v>947</v>
      </c>
      <c r="D51" s="194">
        <v>79</v>
      </c>
      <c r="E51" s="194">
        <v>79</v>
      </c>
      <c r="F51" s="194">
        <v>80</v>
      </c>
      <c r="G51" s="194">
        <v>80</v>
      </c>
      <c r="H51" s="194">
        <v>114</v>
      </c>
      <c r="I51" s="194">
        <v>114</v>
      </c>
      <c r="J51" s="194">
        <v>0</v>
      </c>
      <c r="K51" s="194">
        <v>114</v>
      </c>
      <c r="L51" s="194">
        <v>114</v>
      </c>
      <c r="M51" s="194">
        <v>0</v>
      </c>
      <c r="N51" s="194">
        <v>114</v>
      </c>
      <c r="O51" s="199">
        <v>100</v>
      </c>
      <c r="P51" s="199">
        <v>100</v>
      </c>
      <c r="Q51" s="199"/>
      <c r="R51" s="201">
        <v>44.3037974683544</v>
      </c>
      <c r="S51" s="201">
        <v>44.3037974683544</v>
      </c>
    </row>
    <row r="52" s="177" customFormat="1" ht="15" customHeight="1" spans="1:19">
      <c r="A52" s="195">
        <v>2</v>
      </c>
      <c r="B52" s="133">
        <v>2296006</v>
      </c>
      <c r="C52" s="197" t="s">
        <v>948</v>
      </c>
      <c r="D52" s="194">
        <v>0</v>
      </c>
      <c r="E52" s="194">
        <v>0</v>
      </c>
      <c r="F52" s="194">
        <v>2</v>
      </c>
      <c r="G52" s="194">
        <v>2</v>
      </c>
      <c r="H52" s="194">
        <v>20</v>
      </c>
      <c r="I52" s="194">
        <v>20</v>
      </c>
      <c r="J52" s="194">
        <v>0</v>
      </c>
      <c r="K52" s="194">
        <v>20</v>
      </c>
      <c r="L52" s="194">
        <v>20</v>
      </c>
      <c r="M52" s="194">
        <v>0</v>
      </c>
      <c r="N52" s="194">
        <v>20</v>
      </c>
      <c r="O52" s="199">
        <v>100</v>
      </c>
      <c r="P52" s="199">
        <v>100</v>
      </c>
      <c r="Q52" s="199"/>
      <c r="R52" s="201"/>
      <c r="S52" s="201"/>
    </row>
    <row r="53" s="177" customFormat="1" ht="15" customHeight="1" spans="1:19">
      <c r="A53" s="195">
        <v>2</v>
      </c>
      <c r="B53" s="133">
        <v>2296010</v>
      </c>
      <c r="C53" s="197" t="s">
        <v>949</v>
      </c>
      <c r="D53" s="194">
        <v>25</v>
      </c>
      <c r="E53" s="194">
        <v>25</v>
      </c>
      <c r="F53" s="194">
        <v>30</v>
      </c>
      <c r="G53" s="194">
        <v>30</v>
      </c>
      <c r="H53" s="194">
        <v>0</v>
      </c>
      <c r="I53" s="194">
        <v>0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9"/>
      <c r="P53" s="199"/>
      <c r="Q53" s="199"/>
      <c r="R53" s="201">
        <v>-100</v>
      </c>
      <c r="S53" s="201">
        <v>-100</v>
      </c>
    </row>
    <row r="54" s="177" customFormat="1" ht="15" customHeight="1" spans="1:19">
      <c r="A54" s="195">
        <v>2</v>
      </c>
      <c r="B54" s="133">
        <v>2296013</v>
      </c>
      <c r="C54" s="197" t="s">
        <v>950</v>
      </c>
      <c r="D54" s="194">
        <v>752</v>
      </c>
      <c r="E54" s="194">
        <v>752</v>
      </c>
      <c r="F54" s="194">
        <v>780</v>
      </c>
      <c r="G54" s="194">
        <v>780</v>
      </c>
      <c r="H54" s="194">
        <v>537</v>
      </c>
      <c r="I54" s="194">
        <v>537</v>
      </c>
      <c r="J54" s="194">
        <v>0</v>
      </c>
      <c r="K54" s="194">
        <v>537</v>
      </c>
      <c r="L54" s="194">
        <v>537</v>
      </c>
      <c r="M54" s="194">
        <v>0</v>
      </c>
      <c r="N54" s="194">
        <v>537</v>
      </c>
      <c r="O54" s="199">
        <v>100</v>
      </c>
      <c r="P54" s="199">
        <v>100</v>
      </c>
      <c r="Q54" s="199"/>
      <c r="R54" s="201">
        <v>-28.5904255319149</v>
      </c>
      <c r="S54" s="201">
        <v>-28.5904255319149</v>
      </c>
    </row>
    <row r="55" s="177" customFormat="1" ht="15" customHeight="1" spans="1:19">
      <c r="A55" s="195">
        <v>2</v>
      </c>
      <c r="B55" s="133">
        <v>2296099</v>
      </c>
      <c r="C55" s="197" t="s">
        <v>951</v>
      </c>
      <c r="D55" s="194">
        <v>76</v>
      </c>
      <c r="E55" s="194">
        <v>76</v>
      </c>
      <c r="F55" s="194">
        <v>1600</v>
      </c>
      <c r="G55" s="194">
        <v>1600</v>
      </c>
      <c r="H55" s="194">
        <v>2324</v>
      </c>
      <c r="I55" s="194">
        <v>2324</v>
      </c>
      <c r="J55" s="194">
        <v>0</v>
      </c>
      <c r="K55" s="194">
        <v>108</v>
      </c>
      <c r="L55" s="194">
        <v>108</v>
      </c>
      <c r="M55" s="194">
        <v>0</v>
      </c>
      <c r="N55" s="194">
        <v>108</v>
      </c>
      <c r="O55" s="199">
        <v>4.64716006884682</v>
      </c>
      <c r="P55" s="199">
        <v>4.64716006884682</v>
      </c>
      <c r="Q55" s="199"/>
      <c r="R55" s="201">
        <v>42.1052631578947</v>
      </c>
      <c r="S55" s="201">
        <v>42.1052631578947</v>
      </c>
    </row>
    <row r="56" s="177" customFormat="1" ht="15" customHeight="1" spans="1:19">
      <c r="A56" s="195">
        <v>1</v>
      </c>
      <c r="B56" s="133">
        <v>232</v>
      </c>
      <c r="C56" s="196" t="s">
        <v>952</v>
      </c>
      <c r="D56" s="194">
        <v>314</v>
      </c>
      <c r="E56" s="194">
        <v>314</v>
      </c>
      <c r="F56" s="194">
        <v>0</v>
      </c>
      <c r="G56" s="194">
        <v>0</v>
      </c>
      <c r="H56" s="194">
        <v>2953</v>
      </c>
      <c r="I56" s="194">
        <v>2953</v>
      </c>
      <c r="J56" s="194">
        <v>0</v>
      </c>
      <c r="K56" s="194">
        <v>2952</v>
      </c>
      <c r="L56" s="194">
        <v>2952</v>
      </c>
      <c r="M56" s="194">
        <v>0</v>
      </c>
      <c r="N56" s="194">
        <v>2952</v>
      </c>
      <c r="O56" s="199">
        <v>99.9661361327464</v>
      </c>
      <c r="P56" s="199">
        <v>99.9661361327464</v>
      </c>
      <c r="Q56" s="199"/>
      <c r="R56" s="201">
        <v>840.127388535032</v>
      </c>
      <c r="S56" s="201">
        <v>840.127388535032</v>
      </c>
    </row>
    <row r="57" s="177" customFormat="1" ht="15" customHeight="1" spans="1:19">
      <c r="A57" s="195">
        <v>1</v>
      </c>
      <c r="B57" s="133">
        <v>23204</v>
      </c>
      <c r="C57" s="196" t="s">
        <v>953</v>
      </c>
      <c r="D57" s="194">
        <v>314</v>
      </c>
      <c r="E57" s="194">
        <v>314</v>
      </c>
      <c r="F57" s="194">
        <v>0</v>
      </c>
      <c r="G57" s="194">
        <v>0</v>
      </c>
      <c r="H57" s="194">
        <v>2953</v>
      </c>
      <c r="I57" s="194">
        <v>2953</v>
      </c>
      <c r="J57" s="194">
        <v>0</v>
      </c>
      <c r="K57" s="194">
        <v>2952</v>
      </c>
      <c r="L57" s="194">
        <v>2952</v>
      </c>
      <c r="M57" s="194">
        <v>0</v>
      </c>
      <c r="N57" s="194">
        <v>2952</v>
      </c>
      <c r="O57" s="199">
        <v>99.9661361327464</v>
      </c>
      <c r="P57" s="199">
        <v>99.9661361327464</v>
      </c>
      <c r="Q57" s="199"/>
      <c r="R57" s="201">
        <v>840.127388535032</v>
      </c>
      <c r="S57" s="201">
        <v>840.127388535032</v>
      </c>
    </row>
    <row r="58" s="177" customFormat="1" ht="15" customHeight="1" spans="1:19">
      <c r="A58" s="195">
        <v>2</v>
      </c>
      <c r="B58" s="133">
        <v>2320411</v>
      </c>
      <c r="C58" s="197" t="s">
        <v>954</v>
      </c>
      <c r="D58" s="194">
        <v>314</v>
      </c>
      <c r="E58" s="194">
        <v>314</v>
      </c>
      <c r="F58" s="194">
        <v>0</v>
      </c>
      <c r="G58" s="194">
        <v>0</v>
      </c>
      <c r="H58" s="194">
        <v>0</v>
      </c>
      <c r="I58" s="194">
        <v>0</v>
      </c>
      <c r="J58" s="194">
        <v>0</v>
      </c>
      <c r="K58" s="194">
        <v>2952</v>
      </c>
      <c r="L58" s="194">
        <v>2952</v>
      </c>
      <c r="M58" s="194">
        <v>0</v>
      </c>
      <c r="N58" s="194">
        <v>2952</v>
      </c>
      <c r="O58" s="199"/>
      <c r="P58" s="199"/>
      <c r="Q58" s="199"/>
      <c r="R58" s="201">
        <v>840.127388535032</v>
      </c>
      <c r="S58" s="201">
        <v>840.127388535032</v>
      </c>
    </row>
    <row r="59" s="177" customFormat="1" ht="15" customHeight="1" spans="1:19">
      <c r="A59" s="195">
        <v>2</v>
      </c>
      <c r="B59" s="133">
        <v>2320499</v>
      </c>
      <c r="C59" s="197" t="s">
        <v>955</v>
      </c>
      <c r="D59" s="194">
        <v>0</v>
      </c>
      <c r="E59" s="194">
        <v>0</v>
      </c>
      <c r="F59" s="194">
        <v>0</v>
      </c>
      <c r="G59" s="194">
        <v>0</v>
      </c>
      <c r="H59" s="194">
        <v>2953</v>
      </c>
      <c r="I59" s="194">
        <v>2953</v>
      </c>
      <c r="J59" s="194">
        <v>0</v>
      </c>
      <c r="K59" s="194">
        <v>0</v>
      </c>
      <c r="L59" s="194">
        <v>0</v>
      </c>
      <c r="M59" s="194">
        <v>0</v>
      </c>
      <c r="N59" s="194">
        <v>0</v>
      </c>
      <c r="O59" s="199">
        <v>0</v>
      </c>
      <c r="P59" s="199">
        <v>0</v>
      </c>
      <c r="Q59" s="199"/>
      <c r="R59" s="201"/>
      <c r="S59" s="201"/>
    </row>
    <row r="60" s="177" customFormat="1" ht="15" customHeight="1" spans="1:19">
      <c r="A60" s="195"/>
      <c r="B60" s="165"/>
      <c r="C60" s="151" t="s">
        <v>69</v>
      </c>
      <c r="D60" s="194">
        <v>4270</v>
      </c>
      <c r="E60" s="194">
        <v>4270</v>
      </c>
      <c r="F60" s="194">
        <v>3191</v>
      </c>
      <c r="G60" s="194">
        <v>3191</v>
      </c>
      <c r="H60" s="194">
        <v>4930</v>
      </c>
      <c r="I60" s="194">
        <v>4930</v>
      </c>
      <c r="J60" s="194">
        <v>0</v>
      </c>
      <c r="K60" s="194">
        <v>8912</v>
      </c>
      <c r="L60" s="194">
        <v>8912</v>
      </c>
      <c r="M60" s="194">
        <v>0</v>
      </c>
      <c r="N60" s="194">
        <v>8912</v>
      </c>
      <c r="O60" s="199">
        <v>180.770791075051</v>
      </c>
      <c r="P60" s="199">
        <v>180.770791075051</v>
      </c>
      <c r="Q60" s="199"/>
      <c r="R60" s="201">
        <v>108.711943793911</v>
      </c>
      <c r="S60" s="201">
        <v>108.711943793911</v>
      </c>
    </row>
    <row r="61" s="177" customFormat="1" ht="15" customHeight="1" spans="1:19">
      <c r="A61" s="195"/>
      <c r="B61" s="165"/>
      <c r="C61" s="153" t="s">
        <v>71</v>
      </c>
      <c r="D61" s="194">
        <v>2720</v>
      </c>
      <c r="E61" s="194">
        <v>2720</v>
      </c>
      <c r="F61" s="194">
        <v>3191</v>
      </c>
      <c r="G61" s="194">
        <v>3191</v>
      </c>
      <c r="H61" s="194">
        <v>2440</v>
      </c>
      <c r="I61" s="194">
        <v>2440</v>
      </c>
      <c r="J61" s="194"/>
      <c r="K61" s="194">
        <v>2593</v>
      </c>
      <c r="L61" s="194">
        <v>2593</v>
      </c>
      <c r="M61" s="194"/>
      <c r="N61" s="194">
        <v>2593</v>
      </c>
      <c r="O61" s="199">
        <v>106.270491803279</v>
      </c>
      <c r="P61" s="199">
        <v>106.270491803279</v>
      </c>
      <c r="Q61" s="199"/>
      <c r="R61" s="201">
        <v>-4.66911764705882</v>
      </c>
      <c r="S61" s="201">
        <v>-4.66911764705882</v>
      </c>
    </row>
    <row r="62" s="177" customFormat="1" ht="15" customHeight="1" spans="1:19">
      <c r="A62" s="195"/>
      <c r="B62" s="165"/>
      <c r="C62" s="153" t="s">
        <v>85</v>
      </c>
      <c r="D62" s="194"/>
      <c r="E62" s="194"/>
      <c r="F62" s="194"/>
      <c r="G62" s="194"/>
      <c r="H62" s="194">
        <v>2490</v>
      </c>
      <c r="I62" s="194">
        <v>2490</v>
      </c>
      <c r="J62" s="194"/>
      <c r="K62" s="194">
        <v>2653</v>
      </c>
      <c r="L62" s="194">
        <v>2653</v>
      </c>
      <c r="M62" s="194"/>
      <c r="N62" s="194">
        <v>2653</v>
      </c>
      <c r="O62" s="199">
        <v>106.546184738956</v>
      </c>
      <c r="P62" s="199">
        <v>106.546184738956</v>
      </c>
      <c r="Q62" s="199"/>
      <c r="R62" s="201"/>
      <c r="S62" s="201"/>
    </row>
    <row r="63" s="177" customFormat="1" ht="15" customHeight="1" spans="1:19">
      <c r="A63" s="195"/>
      <c r="B63" s="165"/>
      <c r="C63" s="153" t="s">
        <v>956</v>
      </c>
      <c r="D63" s="194"/>
      <c r="E63" s="194"/>
      <c r="F63" s="194"/>
      <c r="G63" s="194"/>
      <c r="H63" s="194"/>
      <c r="I63" s="194"/>
      <c r="J63" s="194"/>
      <c r="K63" s="194">
        <v>17</v>
      </c>
      <c r="L63" s="194">
        <v>17</v>
      </c>
      <c r="M63" s="194"/>
      <c r="N63" s="194">
        <v>17</v>
      </c>
      <c r="O63" s="199"/>
      <c r="P63" s="199"/>
      <c r="Q63" s="199"/>
      <c r="R63" s="201"/>
      <c r="S63" s="201"/>
    </row>
    <row r="64" s="177" customFormat="1" ht="15" customHeight="1" spans="1:19">
      <c r="A64" s="195"/>
      <c r="B64" s="165"/>
      <c r="C64" s="153" t="s">
        <v>957</v>
      </c>
      <c r="D64" s="194">
        <v>1550</v>
      </c>
      <c r="E64" s="194">
        <v>1550</v>
      </c>
      <c r="F64" s="194"/>
      <c r="G64" s="194"/>
      <c r="H64" s="194">
        <v>0</v>
      </c>
      <c r="I64" s="194"/>
      <c r="J64" s="194"/>
      <c r="K64" s="194">
        <v>3649</v>
      </c>
      <c r="L64" s="194">
        <v>3649</v>
      </c>
      <c r="M64" s="194"/>
      <c r="N64" s="194">
        <v>3649</v>
      </c>
      <c r="O64" s="199"/>
      <c r="P64" s="199"/>
      <c r="Q64" s="199"/>
      <c r="R64" s="201">
        <v>135.41935483871</v>
      </c>
      <c r="S64" s="201">
        <v>135.41935483871</v>
      </c>
    </row>
    <row r="65" s="177" customFormat="1" ht="15" customHeight="1" spans="1:19">
      <c r="A65" s="195"/>
      <c r="B65" s="165"/>
      <c r="C65" s="151" t="s">
        <v>79</v>
      </c>
      <c r="D65" s="194">
        <v>94400</v>
      </c>
      <c r="E65" s="194">
        <v>94400</v>
      </c>
      <c r="F65" s="194">
        <v>86000</v>
      </c>
      <c r="G65" s="194">
        <v>23100</v>
      </c>
      <c r="H65" s="194">
        <v>56400</v>
      </c>
      <c r="I65" s="194">
        <v>56400</v>
      </c>
      <c r="J65" s="194">
        <v>0</v>
      </c>
      <c r="K65" s="194">
        <v>56400</v>
      </c>
      <c r="L65" s="194">
        <v>56400</v>
      </c>
      <c r="M65" s="194">
        <v>0</v>
      </c>
      <c r="N65" s="194">
        <v>56400</v>
      </c>
      <c r="O65" s="199">
        <v>100</v>
      </c>
      <c r="P65" s="199">
        <v>100</v>
      </c>
      <c r="Q65" s="199"/>
      <c r="R65" s="201">
        <v>-40.2542372881356</v>
      </c>
      <c r="S65" s="201">
        <v>-40.2542372881356</v>
      </c>
    </row>
    <row r="66" s="177" customFormat="1" ht="15" customHeight="1" spans="1:19">
      <c r="A66" s="195"/>
      <c r="B66" s="165"/>
      <c r="C66" s="153" t="s">
        <v>894</v>
      </c>
      <c r="D66" s="194">
        <v>94400</v>
      </c>
      <c r="E66" s="194">
        <v>94400</v>
      </c>
      <c r="F66" s="194">
        <v>86000</v>
      </c>
      <c r="G66" s="194">
        <v>23100</v>
      </c>
      <c r="H66" s="194">
        <v>56400</v>
      </c>
      <c r="I66" s="194">
        <v>56400</v>
      </c>
      <c r="J66" s="194"/>
      <c r="K66" s="194">
        <v>56400</v>
      </c>
      <c r="L66" s="194">
        <v>56400</v>
      </c>
      <c r="M66" s="194"/>
      <c r="N66" s="194">
        <v>56400</v>
      </c>
      <c r="O66" s="199">
        <v>100</v>
      </c>
      <c r="P66" s="199">
        <v>100</v>
      </c>
      <c r="Q66" s="199"/>
      <c r="R66" s="201">
        <v>-40.2542372881356</v>
      </c>
      <c r="S66" s="201">
        <v>-40.2542372881356</v>
      </c>
    </row>
    <row r="67" ht="24.95" customHeight="1"/>
  </sheetData>
  <mergeCells count="16">
    <mergeCell ref="B2:S2"/>
    <mergeCell ref="I5:J5"/>
    <mergeCell ref="L5:M5"/>
    <mergeCell ref="P5:Q5"/>
    <mergeCell ref="B5:B6"/>
    <mergeCell ref="C5:C6"/>
    <mergeCell ref="D5:D6"/>
    <mergeCell ref="E5:E6"/>
    <mergeCell ref="F5:F6"/>
    <mergeCell ref="G5:G6"/>
    <mergeCell ref="H5:H6"/>
    <mergeCell ref="K5:K6"/>
    <mergeCell ref="N5:N6"/>
    <mergeCell ref="O5:O6"/>
    <mergeCell ref="R5:R6"/>
    <mergeCell ref="S5:S6"/>
  </mergeCells>
  <printOptions horizontalCentered="1"/>
  <pageMargins left="0.708661417322835" right="0.708661417322835" top="0.511811023622047" bottom="0.433070866141732" header="0.31496062992126" footer="0.31496062992126"/>
  <pageSetup paperSize="9" scale="87" fitToHeight="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V33"/>
  <sheetViews>
    <sheetView showGridLines="0" showZeros="0" showRuler="0" topLeftCell="B25" workbookViewId="0">
      <selection activeCell="D8" sqref="D8"/>
    </sheetView>
  </sheetViews>
  <sheetFormatPr defaultColWidth="9" defaultRowHeight="14.25"/>
  <cols>
    <col min="1" max="1" width="9.25" style="62" hidden="1" customWidth="1"/>
    <col min="2" max="2" width="31.5" style="62" customWidth="1"/>
    <col min="3" max="3" width="7.375" style="62" hidden="1" customWidth="1"/>
    <col min="4" max="4" width="7.375" style="62" customWidth="1"/>
    <col min="5" max="5" width="6.75" style="62" hidden="1" customWidth="1"/>
    <col min="6" max="6" width="7.25" style="62" customWidth="1"/>
    <col min="7" max="7" width="7.125" style="62" hidden="1" customWidth="1"/>
    <col min="8" max="9" width="7.125" style="62" customWidth="1"/>
    <col min="10" max="10" width="6.875" style="62" customWidth="1"/>
    <col min="11" max="11" width="7.5" style="62" hidden="1" customWidth="1"/>
    <col min="12" max="12" width="22.375" style="137" customWidth="1"/>
    <col min="13" max="13" width="6.875" style="62" hidden="1" customWidth="1"/>
    <col min="14" max="14" width="7" style="62" customWidth="1"/>
    <col min="15" max="15" width="7" style="62" hidden="1" customWidth="1"/>
    <col min="16" max="16" width="7.125" style="62" customWidth="1"/>
    <col min="17" max="17" width="7.25" style="62" hidden="1" customWidth="1"/>
    <col min="18" max="19" width="7.25" style="62" customWidth="1"/>
    <col min="20" max="20" width="7.375" style="62" customWidth="1"/>
    <col min="21" max="21" width="9" style="62" customWidth="1"/>
    <col min="22" max="16384" width="9" style="62"/>
  </cols>
  <sheetData>
    <row r="1" ht="18" customHeight="1" spans="1:2">
      <c r="A1" s="138"/>
      <c r="B1" s="139" t="s">
        <v>958</v>
      </c>
    </row>
    <row r="2" s="136" customFormat="1" ht="21.95" customHeight="1" spans="1:20">
      <c r="A2" s="140" t="s">
        <v>959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="136" customFormat="1" ht="17.25" customHeight="1" spans="1:20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56"/>
      <c r="M3" s="156"/>
      <c r="N3" s="156"/>
      <c r="O3" s="157"/>
      <c r="P3" s="157"/>
      <c r="Q3" s="157"/>
      <c r="R3" s="157"/>
      <c r="S3" s="157"/>
      <c r="T3" s="157" t="s">
        <v>820</v>
      </c>
    </row>
    <row r="4" ht="38.25" customHeight="1" spans="1:20">
      <c r="A4" s="142" t="s">
        <v>849</v>
      </c>
      <c r="B4" s="142" t="s">
        <v>850</v>
      </c>
      <c r="C4" s="143" t="s">
        <v>6</v>
      </c>
      <c r="D4" s="143" t="s">
        <v>8</v>
      </c>
      <c r="E4" s="119" t="s">
        <v>851</v>
      </c>
      <c r="F4" s="119" t="s">
        <v>904</v>
      </c>
      <c r="G4" s="143" t="s">
        <v>11</v>
      </c>
      <c r="H4" s="143" t="s">
        <v>12</v>
      </c>
      <c r="I4" s="143" t="s">
        <v>910</v>
      </c>
      <c r="J4" s="143" t="s">
        <v>93</v>
      </c>
      <c r="K4" s="142" t="s">
        <v>849</v>
      </c>
      <c r="L4" s="142" t="s">
        <v>850</v>
      </c>
      <c r="M4" s="143" t="s">
        <v>6</v>
      </c>
      <c r="N4" s="143" t="s">
        <v>8</v>
      </c>
      <c r="O4" s="119" t="s">
        <v>851</v>
      </c>
      <c r="P4" s="119" t="s">
        <v>904</v>
      </c>
      <c r="Q4" s="143" t="s">
        <v>11</v>
      </c>
      <c r="R4" s="143" t="s">
        <v>12</v>
      </c>
      <c r="S4" s="143" t="s">
        <v>910</v>
      </c>
      <c r="T4" s="143" t="s">
        <v>93</v>
      </c>
    </row>
    <row r="5" ht="21" customHeight="1" spans="1:22">
      <c r="A5" s="144"/>
      <c r="B5" s="142" t="s">
        <v>100</v>
      </c>
      <c r="C5" s="145">
        <v>1767</v>
      </c>
      <c r="D5" s="145">
        <v>0</v>
      </c>
      <c r="E5" s="145">
        <v>0</v>
      </c>
      <c r="F5" s="146">
        <v>2490</v>
      </c>
      <c r="G5" s="146">
        <v>2653</v>
      </c>
      <c r="H5" s="146">
        <v>2653</v>
      </c>
      <c r="I5" s="158">
        <f>IFERROR(H5/F5*100,"")</f>
        <v>106.546184738956</v>
      </c>
      <c r="J5" s="158">
        <v>50.1414827391058</v>
      </c>
      <c r="K5" s="144"/>
      <c r="L5" s="142" t="s">
        <v>215</v>
      </c>
      <c r="M5" s="159">
        <v>1766.762969</v>
      </c>
      <c r="N5" s="159">
        <v>0</v>
      </c>
      <c r="O5" s="159">
        <v>0</v>
      </c>
      <c r="P5" s="159">
        <v>2490</v>
      </c>
      <c r="Q5" s="159">
        <v>2652.68</v>
      </c>
      <c r="R5" s="159">
        <v>2652.68</v>
      </c>
      <c r="S5" s="169">
        <f>IFERROR(R5/P5*100,"")</f>
        <v>106.533333333333</v>
      </c>
      <c r="T5" s="158">
        <v>50.1435136769612</v>
      </c>
      <c r="U5" s="170"/>
      <c r="V5" s="170"/>
    </row>
    <row r="6" ht="21" customHeight="1" spans="1:20">
      <c r="A6" s="144"/>
      <c r="B6" s="147" t="s">
        <v>20</v>
      </c>
      <c r="C6" s="145">
        <v>0</v>
      </c>
      <c r="D6" s="145">
        <v>0</v>
      </c>
      <c r="E6" s="145">
        <v>0</v>
      </c>
      <c r="F6" s="146">
        <v>0</v>
      </c>
      <c r="G6" s="146">
        <v>0</v>
      </c>
      <c r="H6" s="146">
        <v>0</v>
      </c>
      <c r="I6" s="158" t="str">
        <f t="shared" ref="I6:I33" si="0">IFERROR(H6/F6*100,"")</f>
        <v/>
      </c>
      <c r="J6" s="158"/>
      <c r="K6" s="144"/>
      <c r="L6" s="147" t="s">
        <v>21</v>
      </c>
      <c r="M6" s="159">
        <v>1766.762969</v>
      </c>
      <c r="N6" s="159">
        <v>0</v>
      </c>
      <c r="O6" s="159">
        <v>0</v>
      </c>
      <c r="P6" s="160">
        <v>2490</v>
      </c>
      <c r="Q6" s="159">
        <v>2652.68</v>
      </c>
      <c r="R6" s="159">
        <v>2652.68</v>
      </c>
      <c r="S6" s="169">
        <f t="shared" ref="S6:S33" si="1">IFERROR(R6/P6*100,"")</f>
        <v>106.533333333333</v>
      </c>
      <c r="T6" s="158">
        <v>50.1435136769612</v>
      </c>
    </row>
    <row r="7" ht="21" customHeight="1" spans="1:20">
      <c r="A7" s="148">
        <v>1030102</v>
      </c>
      <c r="B7" s="149" t="s">
        <v>855</v>
      </c>
      <c r="C7" s="150"/>
      <c r="D7" s="150"/>
      <c r="E7" s="150"/>
      <c r="F7" s="149"/>
      <c r="G7" s="149">
        <v>0</v>
      </c>
      <c r="H7" s="149">
        <v>0</v>
      </c>
      <c r="I7" s="158" t="str">
        <f t="shared" si="0"/>
        <v/>
      </c>
      <c r="J7" s="158"/>
      <c r="K7" s="161">
        <v>205</v>
      </c>
      <c r="L7" s="148" t="s">
        <v>856</v>
      </c>
      <c r="M7" s="162"/>
      <c r="N7" s="162"/>
      <c r="O7" s="162"/>
      <c r="P7" s="162"/>
      <c r="Q7" s="171">
        <v>0</v>
      </c>
      <c r="R7" s="171">
        <v>0</v>
      </c>
      <c r="S7" s="169" t="str">
        <f t="shared" si="1"/>
        <v/>
      </c>
      <c r="T7" s="158"/>
    </row>
    <row r="8" ht="21" customHeight="1" spans="1:20">
      <c r="A8" s="148">
        <v>1030112</v>
      </c>
      <c r="B8" s="149" t="s">
        <v>857</v>
      </c>
      <c r="C8" s="150"/>
      <c r="D8" s="150"/>
      <c r="E8" s="150"/>
      <c r="F8" s="149"/>
      <c r="G8" s="149">
        <v>0</v>
      </c>
      <c r="H8" s="149">
        <v>0</v>
      </c>
      <c r="I8" s="158" t="str">
        <f t="shared" si="0"/>
        <v/>
      </c>
      <c r="J8" s="158"/>
      <c r="K8" s="149">
        <v>206</v>
      </c>
      <c r="L8" s="149" t="s">
        <v>858</v>
      </c>
      <c r="M8" s="162"/>
      <c r="N8" s="162"/>
      <c r="O8" s="162"/>
      <c r="P8" s="162"/>
      <c r="Q8" s="171">
        <v>0</v>
      </c>
      <c r="R8" s="171">
        <v>0</v>
      </c>
      <c r="S8" s="169" t="str">
        <f t="shared" si="1"/>
        <v/>
      </c>
      <c r="T8" s="158"/>
    </row>
    <row r="9" ht="21" customHeight="1" spans="1:20">
      <c r="A9" s="148">
        <v>1030115</v>
      </c>
      <c r="B9" s="149" t="s">
        <v>859</v>
      </c>
      <c r="C9" s="150"/>
      <c r="D9" s="150"/>
      <c r="E9" s="150"/>
      <c r="F9" s="149"/>
      <c r="G9" s="149">
        <v>0</v>
      </c>
      <c r="H9" s="149">
        <v>0</v>
      </c>
      <c r="I9" s="158" t="str">
        <f t="shared" si="0"/>
        <v/>
      </c>
      <c r="J9" s="158"/>
      <c r="K9" s="149">
        <v>207</v>
      </c>
      <c r="L9" s="149" t="s">
        <v>860</v>
      </c>
      <c r="M9" s="162"/>
      <c r="N9" s="162"/>
      <c r="O9" s="162"/>
      <c r="P9" s="162"/>
      <c r="Q9" s="171">
        <v>0</v>
      </c>
      <c r="R9" s="171">
        <v>0</v>
      </c>
      <c r="S9" s="169" t="str">
        <f t="shared" si="1"/>
        <v/>
      </c>
      <c r="T9" s="158"/>
    </row>
    <row r="10" ht="21" customHeight="1" spans="1:20">
      <c r="A10" s="148">
        <v>1030118</v>
      </c>
      <c r="B10" s="149" t="s">
        <v>861</v>
      </c>
      <c r="C10" s="150"/>
      <c r="D10" s="150"/>
      <c r="E10" s="150"/>
      <c r="F10" s="149"/>
      <c r="G10" s="149">
        <v>0</v>
      </c>
      <c r="H10" s="149">
        <v>0</v>
      </c>
      <c r="I10" s="158" t="str">
        <f t="shared" si="0"/>
        <v/>
      </c>
      <c r="J10" s="158"/>
      <c r="K10" s="149">
        <v>208</v>
      </c>
      <c r="L10" s="149" t="s">
        <v>862</v>
      </c>
      <c r="M10" s="162">
        <v>113.6642</v>
      </c>
      <c r="N10" s="162"/>
      <c r="O10" s="162"/>
      <c r="P10" s="162"/>
      <c r="Q10" s="171">
        <v>0</v>
      </c>
      <c r="R10" s="171">
        <v>0</v>
      </c>
      <c r="S10" s="169" t="str">
        <f t="shared" si="1"/>
        <v/>
      </c>
      <c r="T10" s="158">
        <v>-100</v>
      </c>
    </row>
    <row r="11" ht="21" customHeight="1" spans="1:20">
      <c r="A11" s="148">
        <v>1030119</v>
      </c>
      <c r="B11" s="149" t="s">
        <v>863</v>
      </c>
      <c r="C11" s="150"/>
      <c r="D11" s="150"/>
      <c r="E11" s="150"/>
      <c r="F11" s="150"/>
      <c r="G11" s="149">
        <v>0</v>
      </c>
      <c r="H11" s="149">
        <v>0</v>
      </c>
      <c r="I11" s="158" t="str">
        <f t="shared" si="0"/>
        <v/>
      </c>
      <c r="J11" s="158"/>
      <c r="K11" s="149">
        <v>211</v>
      </c>
      <c r="L11" s="149" t="s">
        <v>864</v>
      </c>
      <c r="M11" s="162">
        <v>0</v>
      </c>
      <c r="N11" s="162"/>
      <c r="O11" s="162"/>
      <c r="P11" s="162"/>
      <c r="Q11" s="171">
        <v>0</v>
      </c>
      <c r="R11" s="171">
        <v>0</v>
      </c>
      <c r="S11" s="169" t="str">
        <f t="shared" si="1"/>
        <v/>
      </c>
      <c r="T11" s="158"/>
    </row>
    <row r="12" ht="21" customHeight="1" spans="1:20">
      <c r="A12" s="148">
        <v>1030131</v>
      </c>
      <c r="B12" s="149" t="s">
        <v>865</v>
      </c>
      <c r="C12" s="150"/>
      <c r="D12" s="150"/>
      <c r="E12" s="150"/>
      <c r="F12" s="150"/>
      <c r="G12" s="149">
        <v>0</v>
      </c>
      <c r="H12" s="149">
        <v>0</v>
      </c>
      <c r="I12" s="158" t="str">
        <f t="shared" si="0"/>
        <v/>
      </c>
      <c r="J12" s="158"/>
      <c r="K12" s="149">
        <v>212</v>
      </c>
      <c r="L12" s="149" t="s">
        <v>866</v>
      </c>
      <c r="M12" s="162">
        <v>1653.098769</v>
      </c>
      <c r="N12" s="162"/>
      <c r="O12" s="162"/>
      <c r="P12" s="162">
        <v>465</v>
      </c>
      <c r="Q12" s="171">
        <v>628</v>
      </c>
      <c r="R12" s="171">
        <v>628</v>
      </c>
      <c r="S12" s="169">
        <f t="shared" si="1"/>
        <v>135.05376344086</v>
      </c>
      <c r="T12" s="158">
        <v>-62.0300969445583</v>
      </c>
    </row>
    <row r="13" ht="21" customHeight="1" spans="1:20">
      <c r="A13" s="148">
        <v>1030133</v>
      </c>
      <c r="B13" s="149" t="s">
        <v>867</v>
      </c>
      <c r="C13" s="150"/>
      <c r="D13" s="150"/>
      <c r="E13" s="150"/>
      <c r="F13" s="150"/>
      <c r="G13" s="149">
        <v>0</v>
      </c>
      <c r="H13" s="149">
        <v>0</v>
      </c>
      <c r="I13" s="158" t="str">
        <f t="shared" si="0"/>
        <v/>
      </c>
      <c r="J13" s="158"/>
      <c r="K13" s="149">
        <v>213</v>
      </c>
      <c r="L13" s="149" t="s">
        <v>868</v>
      </c>
      <c r="M13" s="162"/>
      <c r="N13" s="162"/>
      <c r="O13" s="162"/>
      <c r="P13" s="162"/>
      <c r="Q13" s="171">
        <v>0</v>
      </c>
      <c r="R13" s="171">
        <v>0</v>
      </c>
      <c r="S13" s="169" t="str">
        <f t="shared" si="1"/>
        <v/>
      </c>
      <c r="T13" s="158"/>
    </row>
    <row r="14" ht="21" customHeight="1" spans="1:20">
      <c r="A14" s="148">
        <v>1030139</v>
      </c>
      <c r="B14" s="149" t="s">
        <v>869</v>
      </c>
      <c r="C14" s="150"/>
      <c r="D14" s="150"/>
      <c r="E14" s="150"/>
      <c r="F14" s="150"/>
      <c r="G14" s="149">
        <v>0</v>
      </c>
      <c r="H14" s="149">
        <v>0</v>
      </c>
      <c r="I14" s="158" t="str">
        <f t="shared" si="0"/>
        <v/>
      </c>
      <c r="J14" s="158"/>
      <c r="K14" s="149">
        <v>214</v>
      </c>
      <c r="L14" s="149" t="s">
        <v>870</v>
      </c>
      <c r="M14" s="162"/>
      <c r="N14" s="162"/>
      <c r="O14" s="162"/>
      <c r="P14" s="162"/>
      <c r="Q14" s="171">
        <v>0</v>
      </c>
      <c r="R14" s="171">
        <v>0</v>
      </c>
      <c r="S14" s="169" t="str">
        <f t="shared" si="1"/>
        <v/>
      </c>
      <c r="T14" s="158"/>
    </row>
    <row r="15" ht="21" customHeight="1" spans="1:20">
      <c r="A15" s="148">
        <v>1030144</v>
      </c>
      <c r="B15" s="149" t="s">
        <v>871</v>
      </c>
      <c r="C15" s="150"/>
      <c r="D15" s="150"/>
      <c r="E15" s="150"/>
      <c r="F15" s="150"/>
      <c r="G15" s="149">
        <v>0</v>
      </c>
      <c r="H15" s="149">
        <v>0</v>
      </c>
      <c r="I15" s="158" t="str">
        <f t="shared" si="0"/>
        <v/>
      </c>
      <c r="J15" s="158"/>
      <c r="K15" s="149">
        <v>215</v>
      </c>
      <c r="L15" s="149" t="s">
        <v>872</v>
      </c>
      <c r="M15" s="162"/>
      <c r="N15" s="162"/>
      <c r="O15" s="162"/>
      <c r="P15" s="162"/>
      <c r="Q15" s="171">
        <v>0</v>
      </c>
      <c r="R15" s="171">
        <v>0</v>
      </c>
      <c r="S15" s="169" t="str">
        <f t="shared" si="1"/>
        <v/>
      </c>
      <c r="T15" s="158"/>
    </row>
    <row r="16" ht="21" customHeight="1" spans="1:20">
      <c r="A16" s="148">
        <v>1030146</v>
      </c>
      <c r="B16" s="149" t="s">
        <v>873</v>
      </c>
      <c r="C16" s="150"/>
      <c r="D16" s="150"/>
      <c r="E16" s="150"/>
      <c r="F16" s="150"/>
      <c r="G16" s="149">
        <v>0</v>
      </c>
      <c r="H16" s="149">
        <v>0</v>
      </c>
      <c r="I16" s="158" t="str">
        <f t="shared" si="0"/>
        <v/>
      </c>
      <c r="J16" s="158"/>
      <c r="K16" s="149">
        <v>216</v>
      </c>
      <c r="L16" s="149" t="s">
        <v>874</v>
      </c>
      <c r="M16" s="162"/>
      <c r="N16" s="162"/>
      <c r="O16" s="162"/>
      <c r="P16" s="162"/>
      <c r="Q16" s="171">
        <v>0</v>
      </c>
      <c r="R16" s="171">
        <v>0</v>
      </c>
      <c r="S16" s="169" t="str">
        <f t="shared" si="1"/>
        <v/>
      </c>
      <c r="T16" s="158"/>
    </row>
    <row r="17" ht="21" customHeight="1" spans="1:20">
      <c r="A17" s="148">
        <v>1030147</v>
      </c>
      <c r="B17" s="149" t="s">
        <v>875</v>
      </c>
      <c r="C17" s="150"/>
      <c r="D17" s="150"/>
      <c r="E17" s="150"/>
      <c r="F17" s="150"/>
      <c r="G17" s="149">
        <v>0</v>
      </c>
      <c r="H17" s="149">
        <v>0</v>
      </c>
      <c r="I17" s="158" t="str">
        <f t="shared" si="0"/>
        <v/>
      </c>
      <c r="J17" s="158"/>
      <c r="K17" s="149">
        <v>217</v>
      </c>
      <c r="L17" s="149" t="s">
        <v>876</v>
      </c>
      <c r="M17" s="162"/>
      <c r="N17" s="162"/>
      <c r="O17" s="162"/>
      <c r="P17" s="162"/>
      <c r="Q17" s="171">
        <v>0</v>
      </c>
      <c r="R17" s="171">
        <v>0</v>
      </c>
      <c r="S17" s="169" t="str">
        <f t="shared" si="1"/>
        <v/>
      </c>
      <c r="T17" s="158"/>
    </row>
    <row r="18" ht="21" customHeight="1" spans="1:20">
      <c r="A18" s="148">
        <v>1030148</v>
      </c>
      <c r="B18" s="149" t="s">
        <v>877</v>
      </c>
      <c r="C18" s="150"/>
      <c r="D18" s="150"/>
      <c r="E18" s="150"/>
      <c r="F18" s="150"/>
      <c r="G18" s="149">
        <v>0</v>
      </c>
      <c r="H18" s="149">
        <v>0</v>
      </c>
      <c r="I18" s="158" t="str">
        <f t="shared" si="0"/>
        <v/>
      </c>
      <c r="J18" s="158"/>
      <c r="K18" s="149">
        <v>229</v>
      </c>
      <c r="L18" s="149" t="s">
        <v>878</v>
      </c>
      <c r="M18" s="162"/>
      <c r="N18" s="162"/>
      <c r="O18" s="162"/>
      <c r="P18" s="162">
        <v>2025</v>
      </c>
      <c r="Q18" s="171">
        <v>2025</v>
      </c>
      <c r="R18" s="171">
        <v>2025</v>
      </c>
      <c r="S18" s="169">
        <f t="shared" si="1"/>
        <v>100</v>
      </c>
      <c r="T18" s="158"/>
    </row>
    <row r="19" ht="21" customHeight="1" spans="1:20">
      <c r="A19" s="148">
        <v>1030150</v>
      </c>
      <c r="B19" s="149" t="s">
        <v>879</v>
      </c>
      <c r="C19" s="150"/>
      <c r="D19" s="150"/>
      <c r="E19" s="150"/>
      <c r="F19" s="150"/>
      <c r="G19" s="149">
        <v>0</v>
      </c>
      <c r="H19" s="149">
        <v>0</v>
      </c>
      <c r="I19" s="158" t="str">
        <f t="shared" si="0"/>
        <v/>
      </c>
      <c r="J19" s="158"/>
      <c r="K19" s="149">
        <v>232</v>
      </c>
      <c r="L19" s="149" t="s">
        <v>880</v>
      </c>
      <c r="M19" s="162"/>
      <c r="N19" s="162"/>
      <c r="O19" s="162"/>
      <c r="P19" s="162"/>
      <c r="Q19" s="171">
        <v>0</v>
      </c>
      <c r="R19" s="171">
        <v>0</v>
      </c>
      <c r="S19" s="169" t="str">
        <f t="shared" si="1"/>
        <v/>
      </c>
      <c r="T19" s="158"/>
    </row>
    <row r="20" ht="21" customHeight="1" spans="1:20">
      <c r="A20" s="148">
        <v>1030155</v>
      </c>
      <c r="B20" s="149" t="s">
        <v>881</v>
      </c>
      <c r="C20" s="150"/>
      <c r="D20" s="150"/>
      <c r="E20" s="150"/>
      <c r="F20" s="150"/>
      <c r="G20" s="149">
        <v>0</v>
      </c>
      <c r="H20" s="149">
        <v>0</v>
      </c>
      <c r="I20" s="158" t="str">
        <f t="shared" si="0"/>
        <v/>
      </c>
      <c r="J20" s="158"/>
      <c r="K20" s="148"/>
      <c r="L20" s="149"/>
      <c r="M20" s="163"/>
      <c r="N20" s="163"/>
      <c r="O20" s="163"/>
      <c r="P20" s="163"/>
      <c r="Q20" s="163"/>
      <c r="R20" s="163"/>
      <c r="S20" s="169" t="str">
        <f t="shared" si="1"/>
        <v/>
      </c>
      <c r="T20" s="158"/>
    </row>
    <row r="21" ht="21" customHeight="1" spans="1:20">
      <c r="A21" s="148">
        <v>1030156</v>
      </c>
      <c r="B21" s="149" t="s">
        <v>882</v>
      </c>
      <c r="C21" s="150"/>
      <c r="D21" s="150"/>
      <c r="E21" s="150"/>
      <c r="F21" s="150"/>
      <c r="G21" s="149">
        <v>0</v>
      </c>
      <c r="H21" s="149">
        <v>0</v>
      </c>
      <c r="I21" s="158" t="str">
        <f t="shared" si="0"/>
        <v/>
      </c>
      <c r="J21" s="158"/>
      <c r="K21" s="148"/>
      <c r="L21" s="149"/>
      <c r="M21" s="163"/>
      <c r="N21" s="163"/>
      <c r="O21" s="163"/>
      <c r="P21" s="163"/>
      <c r="Q21" s="163"/>
      <c r="R21" s="163"/>
      <c r="S21" s="169" t="str">
        <f t="shared" si="1"/>
        <v/>
      </c>
      <c r="T21" s="158"/>
    </row>
    <row r="22" ht="21" customHeight="1" spans="1:20">
      <c r="A22" s="148">
        <v>1030157</v>
      </c>
      <c r="B22" s="149" t="s">
        <v>883</v>
      </c>
      <c r="C22" s="150"/>
      <c r="D22" s="150"/>
      <c r="E22" s="150"/>
      <c r="F22" s="150"/>
      <c r="G22" s="149">
        <v>0</v>
      </c>
      <c r="H22" s="149">
        <v>0</v>
      </c>
      <c r="I22" s="158" t="str">
        <f t="shared" si="0"/>
        <v/>
      </c>
      <c r="J22" s="158"/>
      <c r="K22" s="148"/>
      <c r="L22" s="148"/>
      <c r="M22" s="163"/>
      <c r="N22" s="163"/>
      <c r="O22" s="163"/>
      <c r="P22" s="163"/>
      <c r="Q22" s="163"/>
      <c r="R22" s="163"/>
      <c r="S22" s="169" t="str">
        <f t="shared" si="1"/>
        <v/>
      </c>
      <c r="T22" s="158"/>
    </row>
    <row r="23" ht="21" customHeight="1" spans="1:20">
      <c r="A23" s="148">
        <v>1030158</v>
      </c>
      <c r="B23" s="149" t="s">
        <v>884</v>
      </c>
      <c r="C23" s="150"/>
      <c r="D23" s="150"/>
      <c r="E23" s="150"/>
      <c r="F23" s="150"/>
      <c r="G23" s="149">
        <v>0</v>
      </c>
      <c r="H23" s="149">
        <v>0</v>
      </c>
      <c r="I23" s="158" t="str">
        <f t="shared" si="0"/>
        <v/>
      </c>
      <c r="J23" s="158"/>
      <c r="K23" s="148"/>
      <c r="L23" s="148"/>
      <c r="M23" s="163"/>
      <c r="N23" s="163"/>
      <c r="O23" s="163"/>
      <c r="P23" s="163"/>
      <c r="Q23" s="163"/>
      <c r="R23" s="163"/>
      <c r="S23" s="169" t="str">
        <f t="shared" si="1"/>
        <v/>
      </c>
      <c r="T23" s="158"/>
    </row>
    <row r="24" ht="21" customHeight="1" spans="1:20">
      <c r="A24" s="148">
        <v>1030159</v>
      </c>
      <c r="B24" s="149" t="s">
        <v>885</v>
      </c>
      <c r="C24" s="150"/>
      <c r="D24" s="150"/>
      <c r="E24" s="150"/>
      <c r="F24" s="150"/>
      <c r="G24" s="149">
        <v>0</v>
      </c>
      <c r="H24" s="149">
        <v>0</v>
      </c>
      <c r="I24" s="158" t="str">
        <f t="shared" si="0"/>
        <v/>
      </c>
      <c r="J24" s="158"/>
      <c r="K24" s="148"/>
      <c r="L24" s="148"/>
      <c r="M24" s="163"/>
      <c r="N24" s="163"/>
      <c r="O24" s="163"/>
      <c r="P24" s="163"/>
      <c r="Q24" s="163"/>
      <c r="R24" s="163"/>
      <c r="S24" s="169" t="str">
        <f t="shared" si="1"/>
        <v/>
      </c>
      <c r="T24" s="158"/>
    </row>
    <row r="25" ht="21" customHeight="1" spans="1:20">
      <c r="A25" s="148">
        <v>1030178</v>
      </c>
      <c r="B25" s="149" t="s">
        <v>886</v>
      </c>
      <c r="C25" s="150"/>
      <c r="D25" s="150"/>
      <c r="E25" s="150"/>
      <c r="F25" s="150"/>
      <c r="G25" s="149">
        <v>0</v>
      </c>
      <c r="H25" s="149">
        <v>0</v>
      </c>
      <c r="I25" s="158" t="str">
        <f t="shared" si="0"/>
        <v/>
      </c>
      <c r="J25" s="158"/>
      <c r="K25" s="148"/>
      <c r="L25" s="151" t="s">
        <v>69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169" t="str">
        <f t="shared" si="1"/>
        <v/>
      </c>
      <c r="T25" s="158"/>
    </row>
    <row r="26" ht="21" customHeight="1" spans="1:20">
      <c r="A26" s="148">
        <v>1030180</v>
      </c>
      <c r="B26" s="149" t="s">
        <v>887</v>
      </c>
      <c r="C26" s="150"/>
      <c r="D26" s="150"/>
      <c r="E26" s="150"/>
      <c r="F26" s="150"/>
      <c r="G26" s="149">
        <v>0</v>
      </c>
      <c r="H26" s="149">
        <v>0</v>
      </c>
      <c r="I26" s="158" t="str">
        <f t="shared" si="0"/>
        <v/>
      </c>
      <c r="J26" s="158"/>
      <c r="K26" s="148"/>
      <c r="L26" s="153" t="s">
        <v>71</v>
      </c>
      <c r="M26" s="165"/>
      <c r="N26" s="165"/>
      <c r="O26" s="165"/>
      <c r="P26" s="165"/>
      <c r="Q26" s="165"/>
      <c r="R26" s="165"/>
      <c r="S26" s="169" t="str">
        <f t="shared" si="1"/>
        <v/>
      </c>
      <c r="T26" s="158"/>
    </row>
    <row r="27" ht="21" customHeight="1" spans="1:20">
      <c r="A27" s="148">
        <v>1030199</v>
      </c>
      <c r="B27" s="149" t="s">
        <v>888</v>
      </c>
      <c r="C27" s="150"/>
      <c r="D27" s="150"/>
      <c r="E27" s="150"/>
      <c r="F27" s="150"/>
      <c r="G27" s="149">
        <v>0</v>
      </c>
      <c r="H27" s="149">
        <v>0</v>
      </c>
      <c r="I27" s="158" t="str">
        <f t="shared" si="0"/>
        <v/>
      </c>
      <c r="J27" s="158"/>
      <c r="K27" s="148"/>
      <c r="L27" s="153" t="s">
        <v>85</v>
      </c>
      <c r="M27" s="166"/>
      <c r="N27" s="166"/>
      <c r="O27" s="149"/>
      <c r="P27" s="150"/>
      <c r="Q27" s="150"/>
      <c r="R27" s="150"/>
      <c r="S27" s="169" t="str">
        <f t="shared" si="1"/>
        <v/>
      </c>
      <c r="T27" s="158"/>
    </row>
    <row r="28" ht="21" customHeight="1" spans="1:20">
      <c r="A28" s="148"/>
      <c r="B28" s="151" t="s">
        <v>66</v>
      </c>
      <c r="C28" s="152">
        <v>1767</v>
      </c>
      <c r="D28" s="152">
        <v>0</v>
      </c>
      <c r="E28" s="152">
        <v>0</v>
      </c>
      <c r="F28" s="152">
        <v>2490</v>
      </c>
      <c r="G28" s="152">
        <v>2653</v>
      </c>
      <c r="H28" s="152">
        <v>2653</v>
      </c>
      <c r="I28" s="158">
        <f t="shared" si="0"/>
        <v>106.546184738956</v>
      </c>
      <c r="J28" s="158">
        <v>50.1414827391058</v>
      </c>
      <c r="K28" s="148"/>
      <c r="L28" s="153" t="s">
        <v>890</v>
      </c>
      <c r="M28" s="165"/>
      <c r="N28" s="165"/>
      <c r="O28" s="165"/>
      <c r="P28" s="165"/>
      <c r="Q28" s="165"/>
      <c r="R28" s="165"/>
      <c r="S28" s="169" t="str">
        <f t="shared" si="1"/>
        <v/>
      </c>
      <c r="T28" s="158"/>
    </row>
    <row r="29" ht="21" customHeight="1" spans="1:20">
      <c r="A29" s="148"/>
      <c r="B29" s="153" t="s">
        <v>68</v>
      </c>
      <c r="C29" s="152">
        <v>1767</v>
      </c>
      <c r="D29" s="152"/>
      <c r="E29" s="150"/>
      <c r="F29" s="150">
        <v>2490</v>
      </c>
      <c r="G29" s="150">
        <v>2653</v>
      </c>
      <c r="H29" s="150">
        <v>2653</v>
      </c>
      <c r="I29" s="158">
        <f t="shared" si="0"/>
        <v>106.546184738956</v>
      </c>
      <c r="J29" s="158">
        <v>50.1414827391058</v>
      </c>
      <c r="K29" s="148"/>
      <c r="L29" s="153"/>
      <c r="M29" s="167"/>
      <c r="N29" s="167"/>
      <c r="O29" s="167"/>
      <c r="P29" s="167"/>
      <c r="Q29" s="167"/>
      <c r="R29" s="167"/>
      <c r="S29" s="169" t="str">
        <f t="shared" si="1"/>
        <v/>
      </c>
      <c r="T29" s="158"/>
    </row>
    <row r="30" ht="21" customHeight="1" spans="1:20">
      <c r="A30" s="148"/>
      <c r="B30" s="153" t="s">
        <v>891</v>
      </c>
      <c r="C30" s="152"/>
      <c r="D30" s="152"/>
      <c r="E30" s="150"/>
      <c r="F30" s="150"/>
      <c r="G30" s="150"/>
      <c r="H30" s="150"/>
      <c r="I30" s="158" t="str">
        <f t="shared" si="0"/>
        <v/>
      </c>
      <c r="J30" s="158"/>
      <c r="K30" s="148"/>
      <c r="L30" s="153"/>
      <c r="M30" s="167"/>
      <c r="N30" s="167"/>
      <c r="O30" s="167"/>
      <c r="P30" s="167"/>
      <c r="Q30" s="167"/>
      <c r="R30" s="167"/>
      <c r="S30" s="169" t="str">
        <f t="shared" si="1"/>
        <v/>
      </c>
      <c r="T30" s="158"/>
    </row>
    <row r="31" ht="21" customHeight="1" spans="1:20">
      <c r="A31" s="148"/>
      <c r="B31" s="153" t="s">
        <v>892</v>
      </c>
      <c r="C31" s="152"/>
      <c r="D31" s="152"/>
      <c r="E31" s="150"/>
      <c r="F31" s="150"/>
      <c r="G31" s="150"/>
      <c r="H31" s="150"/>
      <c r="I31" s="158" t="str">
        <f t="shared" si="0"/>
        <v/>
      </c>
      <c r="J31" s="158"/>
      <c r="K31" s="148"/>
      <c r="L31" s="153"/>
      <c r="M31" s="167"/>
      <c r="N31" s="167"/>
      <c r="O31" s="167"/>
      <c r="P31" s="167"/>
      <c r="Q31" s="167"/>
      <c r="R31" s="167"/>
      <c r="S31" s="169" t="str">
        <f t="shared" si="1"/>
        <v/>
      </c>
      <c r="T31" s="158"/>
    </row>
    <row r="32" ht="21" customHeight="1" spans="1:20">
      <c r="A32" s="148"/>
      <c r="B32" s="151" t="s">
        <v>78</v>
      </c>
      <c r="C32" s="152">
        <v>0</v>
      </c>
      <c r="D32" s="152">
        <v>0</v>
      </c>
      <c r="E32" s="152">
        <v>0</v>
      </c>
      <c r="F32" s="152">
        <v>0</v>
      </c>
      <c r="G32" s="152">
        <v>0</v>
      </c>
      <c r="H32" s="152">
        <v>0</v>
      </c>
      <c r="I32" s="158" t="str">
        <f t="shared" si="0"/>
        <v/>
      </c>
      <c r="J32" s="158"/>
      <c r="K32" s="148"/>
      <c r="L32" s="151" t="s">
        <v>79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9" t="str">
        <f t="shared" si="1"/>
        <v/>
      </c>
      <c r="T32" s="158"/>
    </row>
    <row r="33" ht="21" customHeight="1" spans="1:20">
      <c r="A33" s="148"/>
      <c r="B33" s="154" t="s">
        <v>899</v>
      </c>
      <c r="C33" s="155"/>
      <c r="D33" s="155"/>
      <c r="E33" s="150"/>
      <c r="F33" s="150"/>
      <c r="G33" s="150"/>
      <c r="H33" s="150"/>
      <c r="I33" s="158" t="str">
        <f t="shared" si="0"/>
        <v/>
      </c>
      <c r="J33" s="158"/>
      <c r="K33" s="148"/>
      <c r="L33" s="153" t="s">
        <v>894</v>
      </c>
      <c r="M33" s="168"/>
      <c r="N33" s="168"/>
      <c r="O33" s="168"/>
      <c r="P33" s="168"/>
      <c r="Q33" s="168"/>
      <c r="R33" s="168"/>
      <c r="S33" s="169" t="str">
        <f t="shared" si="1"/>
        <v/>
      </c>
      <c r="T33" s="158"/>
    </row>
  </sheetData>
  <mergeCells count="2">
    <mergeCell ref="A2:T2"/>
    <mergeCell ref="L3:N3"/>
  </mergeCells>
  <printOptions horizontalCentered="1"/>
  <pageMargins left="0.44" right="0.43" top="0.748031496062992" bottom="0.748031496062992" header="0.31496062992126" footer="0.31496062992126"/>
  <pageSetup paperSize="9" fitToHeight="3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P26"/>
  <sheetViews>
    <sheetView workbookViewId="0">
      <selection activeCell="A26" sqref="$A6:$XFD26"/>
    </sheetView>
  </sheetViews>
  <sheetFormatPr defaultColWidth="9" defaultRowHeight="14.25"/>
  <cols>
    <col min="1" max="1" width="28.75" style="112" customWidth="1"/>
    <col min="2" max="2" width="6.625" style="112" hidden="1" customWidth="1"/>
    <col min="3" max="3" width="8" style="112" customWidth="1"/>
    <col min="4" max="4" width="9" style="112" customWidth="1"/>
    <col min="5" max="5" width="6" style="112" hidden="1" customWidth="1"/>
    <col min="6" max="6" width="6.25" style="112" customWidth="1"/>
    <col min="7" max="8" width="7.625" style="112" customWidth="1"/>
    <col min="9" max="9" width="29.875" style="112" customWidth="1"/>
    <col min="10" max="10" width="7.875" style="112" hidden="1" customWidth="1"/>
    <col min="11" max="11" width="8" style="112" customWidth="1"/>
    <col min="12" max="12" width="8.25" style="112" customWidth="1"/>
    <col min="13" max="13" width="6.875" style="112" hidden="1" customWidth="1"/>
    <col min="14" max="14" width="6.875" style="112" customWidth="1"/>
    <col min="15" max="16" width="7" style="112" customWidth="1"/>
    <col min="17" max="16384" width="9" style="112"/>
  </cols>
  <sheetData>
    <row r="1" spans="1:1">
      <c r="A1" s="39" t="s">
        <v>960</v>
      </c>
    </row>
    <row r="2" ht="24" spans="1:16">
      <c r="A2" s="113" t="s">
        <v>961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ht="17.25" customHeight="1" spans="1:16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28"/>
      <c r="P3" s="128" t="s">
        <v>2</v>
      </c>
    </row>
    <row r="4" ht="17.25" customHeight="1" spans="1:16">
      <c r="A4" s="114"/>
      <c r="B4" s="116"/>
      <c r="C4" s="116"/>
      <c r="D4" s="116"/>
      <c r="E4" s="116"/>
      <c r="F4" s="116"/>
      <c r="G4" s="116"/>
      <c r="H4" s="116"/>
      <c r="I4" s="115"/>
      <c r="J4" s="116"/>
      <c r="K4" s="116"/>
      <c r="L4" s="116"/>
      <c r="M4" s="115"/>
      <c r="N4" s="115"/>
      <c r="O4" s="129"/>
      <c r="P4" s="129"/>
    </row>
    <row r="5" s="111" customFormat="1" ht="31.5" customHeight="1" spans="1:16">
      <c r="A5" s="117" t="s">
        <v>962</v>
      </c>
      <c r="B5" s="118" t="s">
        <v>6</v>
      </c>
      <c r="C5" s="118" t="s">
        <v>8</v>
      </c>
      <c r="D5" s="119" t="s">
        <v>904</v>
      </c>
      <c r="E5" s="120" t="s">
        <v>11</v>
      </c>
      <c r="F5" s="120" t="s">
        <v>12</v>
      </c>
      <c r="G5" s="120" t="s">
        <v>92</v>
      </c>
      <c r="H5" s="120" t="s">
        <v>15</v>
      </c>
      <c r="I5" s="117" t="s">
        <v>963</v>
      </c>
      <c r="J5" s="118" t="s">
        <v>6</v>
      </c>
      <c r="K5" s="118" t="s">
        <v>8</v>
      </c>
      <c r="L5" s="119" t="s">
        <v>904</v>
      </c>
      <c r="M5" s="120" t="s">
        <v>11</v>
      </c>
      <c r="N5" s="120" t="s">
        <v>12</v>
      </c>
      <c r="O5" s="120" t="s">
        <v>910</v>
      </c>
      <c r="P5" s="120" t="s">
        <v>15</v>
      </c>
    </row>
    <row r="6" s="111" customFormat="1" ht="18" customHeight="1" spans="1:16">
      <c r="A6" s="120" t="s">
        <v>100</v>
      </c>
      <c r="B6" s="121">
        <v>8129</v>
      </c>
      <c r="C6" s="121">
        <v>5118</v>
      </c>
      <c r="D6" s="121">
        <v>7118</v>
      </c>
      <c r="E6" s="121">
        <v>7118</v>
      </c>
      <c r="F6" s="121">
        <v>7118</v>
      </c>
      <c r="G6" s="122">
        <v>100</v>
      </c>
      <c r="H6" s="122">
        <v>-12.4369541148973</v>
      </c>
      <c r="I6" s="130" t="s">
        <v>964</v>
      </c>
      <c r="J6" s="121">
        <v>8129</v>
      </c>
      <c r="K6" s="121">
        <v>5118</v>
      </c>
      <c r="L6" s="121">
        <v>7118</v>
      </c>
      <c r="M6" s="121">
        <v>7118</v>
      </c>
      <c r="N6" s="121">
        <v>7118</v>
      </c>
      <c r="O6" s="122">
        <v>100</v>
      </c>
      <c r="P6" s="122">
        <v>-12.4369541148973</v>
      </c>
    </row>
    <row r="7" s="111" customFormat="1" ht="18" customHeight="1" spans="1:16">
      <c r="A7" s="123" t="s">
        <v>965</v>
      </c>
      <c r="B7" s="124">
        <v>8006</v>
      </c>
      <c r="C7" s="124">
        <v>5000</v>
      </c>
      <c r="D7" s="124">
        <v>7000</v>
      </c>
      <c r="E7" s="124">
        <v>7000</v>
      </c>
      <c r="F7" s="124">
        <v>7000</v>
      </c>
      <c r="G7" s="122">
        <v>100</v>
      </c>
      <c r="H7" s="122">
        <v>-12.5655758181364</v>
      </c>
      <c r="I7" s="131" t="s">
        <v>966</v>
      </c>
      <c r="J7" s="124">
        <v>6888</v>
      </c>
      <c r="K7" s="124">
        <v>3868</v>
      </c>
      <c r="L7" s="124">
        <v>5368</v>
      </c>
      <c r="M7" s="124">
        <v>5368</v>
      </c>
      <c r="N7" s="124">
        <v>5368</v>
      </c>
      <c r="O7" s="122">
        <v>100</v>
      </c>
      <c r="P7" s="122">
        <v>-22.0673635307782</v>
      </c>
    </row>
    <row r="8" s="111" customFormat="1" ht="18" customHeight="1" spans="1:16">
      <c r="A8" s="125" t="s">
        <v>967</v>
      </c>
      <c r="B8" s="124">
        <v>3609</v>
      </c>
      <c r="C8" s="124">
        <v>5000</v>
      </c>
      <c r="D8" s="124">
        <v>7000</v>
      </c>
      <c r="E8" s="124">
        <v>7000</v>
      </c>
      <c r="F8" s="124">
        <v>7000</v>
      </c>
      <c r="G8" s="122">
        <v>100</v>
      </c>
      <c r="H8" s="122">
        <v>93.9595455804932</v>
      </c>
      <c r="I8" s="131" t="s">
        <v>968</v>
      </c>
      <c r="J8" s="132">
        <v>4000</v>
      </c>
      <c r="K8" s="132">
        <v>1458</v>
      </c>
      <c r="L8" s="124"/>
      <c r="M8" s="124"/>
      <c r="N8" s="124"/>
      <c r="O8" s="122"/>
      <c r="P8" s="122">
        <v>-100</v>
      </c>
    </row>
    <row r="9" s="111" customFormat="1" ht="18" customHeight="1" spans="1:16">
      <c r="A9" s="126" t="s">
        <v>969</v>
      </c>
      <c r="B9" s="124"/>
      <c r="C9" s="124"/>
      <c r="D9" s="124"/>
      <c r="E9" s="124"/>
      <c r="F9" s="124"/>
      <c r="G9" s="122"/>
      <c r="H9" s="122"/>
      <c r="I9" s="133" t="s">
        <v>970</v>
      </c>
      <c r="J9" s="132">
        <v>4000</v>
      </c>
      <c r="K9" s="132">
        <v>1458</v>
      </c>
      <c r="L9" s="124"/>
      <c r="M9" s="124"/>
      <c r="N9" s="124"/>
      <c r="O9" s="122"/>
      <c r="P9" s="122">
        <v>-100</v>
      </c>
    </row>
    <row r="10" s="111" customFormat="1" ht="18" customHeight="1" spans="1:16">
      <c r="A10" s="126" t="s">
        <v>971</v>
      </c>
      <c r="B10" s="124"/>
      <c r="C10" s="124"/>
      <c r="D10" s="124"/>
      <c r="E10" s="124"/>
      <c r="F10" s="124"/>
      <c r="G10" s="122"/>
      <c r="H10" s="122"/>
      <c r="I10" s="133" t="s">
        <v>972</v>
      </c>
      <c r="J10" s="132">
        <v>4000</v>
      </c>
      <c r="K10" s="132">
        <v>1458</v>
      </c>
      <c r="L10" s="124"/>
      <c r="M10" s="124"/>
      <c r="N10" s="124"/>
      <c r="O10" s="122"/>
      <c r="P10" s="122">
        <v>-100</v>
      </c>
    </row>
    <row r="11" s="111" customFormat="1" ht="18" customHeight="1" spans="1:16">
      <c r="A11" s="126" t="s">
        <v>973</v>
      </c>
      <c r="B11" s="124">
        <v>3609</v>
      </c>
      <c r="C11" s="124">
        <v>5000</v>
      </c>
      <c r="D11" s="124">
        <v>7000</v>
      </c>
      <c r="E11" s="124">
        <v>7000</v>
      </c>
      <c r="F11" s="124">
        <v>7000</v>
      </c>
      <c r="G11" s="122">
        <v>100</v>
      </c>
      <c r="H11" s="122">
        <v>93.9595455804932</v>
      </c>
      <c r="I11" s="131" t="s">
        <v>974</v>
      </c>
      <c r="J11" s="132">
        <v>250</v>
      </c>
      <c r="K11" s="132">
        <v>364</v>
      </c>
      <c r="L11" s="124"/>
      <c r="M11" s="124"/>
      <c r="N11" s="124"/>
      <c r="O11" s="122"/>
      <c r="P11" s="122">
        <v>-100</v>
      </c>
    </row>
    <row r="12" s="111" customFormat="1" ht="18" customHeight="1" spans="1:16">
      <c r="A12" s="125" t="s">
        <v>975</v>
      </c>
      <c r="B12" s="124">
        <v>397</v>
      </c>
      <c r="C12" s="124"/>
      <c r="D12" s="124"/>
      <c r="E12" s="124"/>
      <c r="F12" s="124"/>
      <c r="G12" s="122"/>
      <c r="H12" s="122"/>
      <c r="I12" s="133" t="s">
        <v>970</v>
      </c>
      <c r="J12" s="132">
        <v>250</v>
      </c>
      <c r="K12" s="132">
        <v>364</v>
      </c>
      <c r="L12" s="124"/>
      <c r="M12" s="124"/>
      <c r="N12" s="124"/>
      <c r="O12" s="122"/>
      <c r="P12" s="122">
        <v>-100</v>
      </c>
    </row>
    <row r="13" s="111" customFormat="1" ht="18" customHeight="1" spans="1:16">
      <c r="A13" s="125" t="s">
        <v>976</v>
      </c>
      <c r="B13" s="124">
        <v>4000</v>
      </c>
      <c r="C13" s="124"/>
      <c r="D13" s="124"/>
      <c r="E13" s="124"/>
      <c r="F13" s="124"/>
      <c r="G13" s="122"/>
      <c r="H13" s="122"/>
      <c r="I13" s="133" t="s">
        <v>972</v>
      </c>
      <c r="J13" s="132">
        <v>250</v>
      </c>
      <c r="K13" s="132">
        <v>364</v>
      </c>
      <c r="L13" s="124"/>
      <c r="M13" s="124"/>
      <c r="N13" s="124"/>
      <c r="O13" s="122"/>
      <c r="P13" s="122">
        <v>-100</v>
      </c>
    </row>
    <row r="14" s="111" customFormat="1" ht="18" customHeight="1" spans="1:16">
      <c r="A14" s="125" t="s">
        <v>977</v>
      </c>
      <c r="B14" s="124"/>
      <c r="C14" s="124"/>
      <c r="D14" s="124"/>
      <c r="E14" s="124"/>
      <c r="F14" s="124"/>
      <c r="G14" s="122"/>
      <c r="H14" s="122"/>
      <c r="I14" s="131" t="s">
        <v>978</v>
      </c>
      <c r="J14" s="132">
        <v>2638</v>
      </c>
      <c r="K14" s="132">
        <v>2046</v>
      </c>
      <c r="L14" s="124"/>
      <c r="M14" s="124"/>
      <c r="N14" s="124"/>
      <c r="O14" s="122"/>
      <c r="P14" s="122">
        <v>-100</v>
      </c>
    </row>
    <row r="15" s="111" customFormat="1" ht="18" customHeight="1" spans="1:16">
      <c r="A15" s="125" t="s">
        <v>979</v>
      </c>
      <c r="B15" s="124"/>
      <c r="C15" s="124"/>
      <c r="D15" s="124"/>
      <c r="E15" s="124"/>
      <c r="F15" s="124"/>
      <c r="G15" s="122"/>
      <c r="H15" s="122"/>
      <c r="I15" s="133" t="s">
        <v>970</v>
      </c>
      <c r="J15" s="132">
        <v>2638</v>
      </c>
      <c r="K15" s="132">
        <v>2046</v>
      </c>
      <c r="L15" s="124"/>
      <c r="M15" s="124"/>
      <c r="N15" s="124"/>
      <c r="O15" s="122"/>
      <c r="P15" s="122">
        <v>-100</v>
      </c>
    </row>
    <row r="16" s="111" customFormat="1" ht="18" customHeight="1" spans="1:16">
      <c r="A16" s="125"/>
      <c r="B16" s="124"/>
      <c r="C16" s="124"/>
      <c r="D16" s="124"/>
      <c r="E16" s="124"/>
      <c r="F16" s="124"/>
      <c r="G16" s="122"/>
      <c r="H16" s="122"/>
      <c r="I16" s="133" t="s">
        <v>972</v>
      </c>
      <c r="J16" s="132">
        <v>2638</v>
      </c>
      <c r="K16" s="132">
        <v>2046</v>
      </c>
      <c r="L16" s="124"/>
      <c r="M16" s="124"/>
      <c r="N16" s="124"/>
      <c r="O16" s="122"/>
      <c r="P16" s="122">
        <v>-100</v>
      </c>
    </row>
    <row r="17" s="111" customFormat="1" ht="18" customHeight="1" spans="1:16">
      <c r="A17" s="125"/>
      <c r="B17" s="124"/>
      <c r="C17" s="124"/>
      <c r="D17" s="124"/>
      <c r="E17" s="124"/>
      <c r="F17" s="124"/>
      <c r="G17" s="122"/>
      <c r="H17" s="122"/>
      <c r="I17" s="131" t="s">
        <v>980</v>
      </c>
      <c r="J17" s="132"/>
      <c r="K17" s="132"/>
      <c r="L17" s="124">
        <v>5368</v>
      </c>
      <c r="M17" s="124">
        <v>5368</v>
      </c>
      <c r="N17" s="124">
        <v>5368</v>
      </c>
      <c r="O17" s="122">
        <v>100</v>
      </c>
      <c r="P17" s="122"/>
    </row>
    <row r="18" s="111" customFormat="1" ht="18" customHeight="1" spans="1:16">
      <c r="A18" s="125"/>
      <c r="B18" s="124"/>
      <c r="C18" s="124"/>
      <c r="D18" s="124"/>
      <c r="E18" s="124"/>
      <c r="F18" s="124"/>
      <c r="G18" s="122"/>
      <c r="H18" s="122"/>
      <c r="I18" s="133" t="s">
        <v>981</v>
      </c>
      <c r="J18" s="132"/>
      <c r="K18" s="132"/>
      <c r="L18" s="124">
        <v>118</v>
      </c>
      <c r="M18" s="124">
        <v>118</v>
      </c>
      <c r="N18" s="124">
        <v>118</v>
      </c>
      <c r="O18" s="122">
        <v>100</v>
      </c>
      <c r="P18" s="122"/>
    </row>
    <row r="19" s="111" customFormat="1" ht="18" customHeight="1" spans="1:16">
      <c r="A19" s="125"/>
      <c r="B19" s="124"/>
      <c r="C19" s="124"/>
      <c r="D19" s="124"/>
      <c r="E19" s="124"/>
      <c r="F19" s="124"/>
      <c r="G19" s="122"/>
      <c r="H19" s="122"/>
      <c r="I19" s="133" t="s">
        <v>982</v>
      </c>
      <c r="J19" s="132"/>
      <c r="K19" s="132"/>
      <c r="L19" s="124">
        <v>118</v>
      </c>
      <c r="M19" s="124">
        <v>118</v>
      </c>
      <c r="N19" s="124">
        <v>118</v>
      </c>
      <c r="O19" s="122">
        <v>100</v>
      </c>
      <c r="P19" s="122"/>
    </row>
    <row r="20" s="111" customFormat="1" ht="18" customHeight="1" spans="1:16">
      <c r="A20" s="125"/>
      <c r="B20" s="124"/>
      <c r="C20" s="124"/>
      <c r="D20" s="124"/>
      <c r="E20" s="124"/>
      <c r="F20" s="124"/>
      <c r="G20" s="122"/>
      <c r="H20" s="122"/>
      <c r="I20" s="133" t="s">
        <v>983</v>
      </c>
      <c r="J20" s="132"/>
      <c r="K20" s="132"/>
      <c r="L20" s="124">
        <v>3750</v>
      </c>
      <c r="M20" s="124">
        <v>5250</v>
      </c>
      <c r="N20" s="124">
        <v>5250</v>
      </c>
      <c r="O20" s="122">
        <v>140</v>
      </c>
      <c r="P20" s="122"/>
    </row>
    <row r="21" s="111" customFormat="1" ht="18" customHeight="1" spans="1:16">
      <c r="A21" s="125"/>
      <c r="B21" s="124"/>
      <c r="C21" s="124"/>
      <c r="D21" s="124"/>
      <c r="E21" s="124"/>
      <c r="F21" s="124"/>
      <c r="G21" s="122"/>
      <c r="H21" s="122"/>
      <c r="I21" s="133" t="s">
        <v>984</v>
      </c>
      <c r="J21" s="132"/>
      <c r="K21" s="132"/>
      <c r="L21" s="124">
        <v>3750</v>
      </c>
      <c r="M21" s="124">
        <v>5250</v>
      </c>
      <c r="N21" s="124">
        <v>5250</v>
      </c>
      <c r="O21" s="122">
        <v>140</v>
      </c>
      <c r="P21" s="122"/>
    </row>
    <row r="22" s="111" customFormat="1" ht="18" customHeight="1" spans="1:16">
      <c r="A22" s="125"/>
      <c r="B22" s="124"/>
      <c r="C22" s="124"/>
      <c r="D22" s="124"/>
      <c r="E22" s="124"/>
      <c r="F22" s="124"/>
      <c r="G22" s="122"/>
      <c r="H22" s="122"/>
      <c r="I22" s="133" t="s">
        <v>985</v>
      </c>
      <c r="J22" s="132"/>
      <c r="K22" s="132"/>
      <c r="L22" s="124">
        <v>1500</v>
      </c>
      <c r="M22" s="124"/>
      <c r="N22" s="124"/>
      <c r="O22" s="122">
        <v>0</v>
      </c>
      <c r="P22" s="122"/>
    </row>
    <row r="23" ht="18" customHeight="1" spans="1:16">
      <c r="A23" s="125" t="s">
        <v>986</v>
      </c>
      <c r="B23" s="124">
        <v>118</v>
      </c>
      <c r="C23" s="124">
        <v>0</v>
      </c>
      <c r="D23" s="124">
        <v>0</v>
      </c>
      <c r="E23" s="124"/>
      <c r="F23" s="124"/>
      <c r="G23" s="122"/>
      <c r="H23" s="122">
        <v>-100</v>
      </c>
      <c r="I23" s="133" t="s">
        <v>972</v>
      </c>
      <c r="J23" s="132"/>
      <c r="K23" s="132"/>
      <c r="L23" s="124">
        <v>1500</v>
      </c>
      <c r="M23" s="124"/>
      <c r="N23" s="124"/>
      <c r="O23" s="122">
        <v>0</v>
      </c>
      <c r="P23" s="122"/>
    </row>
    <row r="24" ht="18" customHeight="1" spans="1:16">
      <c r="A24" s="125" t="s">
        <v>987</v>
      </c>
      <c r="B24" s="124">
        <v>118</v>
      </c>
      <c r="C24" s="124"/>
      <c r="D24" s="124"/>
      <c r="E24" s="124"/>
      <c r="F24" s="124"/>
      <c r="G24" s="122"/>
      <c r="H24" s="122">
        <v>-100</v>
      </c>
      <c r="I24" s="131" t="s">
        <v>988</v>
      </c>
      <c r="J24" s="132">
        <v>1241</v>
      </c>
      <c r="K24" s="132">
        <v>1250</v>
      </c>
      <c r="L24" s="132">
        <v>1750</v>
      </c>
      <c r="M24" s="132">
        <v>1750</v>
      </c>
      <c r="N24" s="132">
        <v>1750</v>
      </c>
      <c r="O24" s="122">
        <v>100</v>
      </c>
      <c r="P24" s="122">
        <v>41.0153102336825</v>
      </c>
    </row>
    <row r="25" ht="18" customHeight="1" spans="1:16">
      <c r="A25" s="125"/>
      <c r="B25" s="127"/>
      <c r="C25" s="127"/>
      <c r="D25" s="127"/>
      <c r="E25" s="124"/>
      <c r="F25" s="124"/>
      <c r="G25" s="122"/>
      <c r="H25" s="122"/>
      <c r="I25" s="131" t="s">
        <v>989</v>
      </c>
      <c r="J25" s="127">
        <v>1123</v>
      </c>
      <c r="K25" s="127">
        <v>1250</v>
      </c>
      <c r="L25" s="127">
        <v>1750</v>
      </c>
      <c r="M25" s="124">
        <v>1750</v>
      </c>
      <c r="N25" s="124">
        <v>1750</v>
      </c>
      <c r="O25" s="122">
        <v>100</v>
      </c>
      <c r="P25" s="122">
        <v>55.8325912733749</v>
      </c>
    </row>
    <row r="26" ht="18" customHeight="1" spans="1:16">
      <c r="A26" s="125" t="s">
        <v>892</v>
      </c>
      <c r="B26" s="127">
        <v>5</v>
      </c>
      <c r="C26" s="127">
        <v>118</v>
      </c>
      <c r="D26" s="127">
        <v>118</v>
      </c>
      <c r="E26" s="124">
        <v>118</v>
      </c>
      <c r="F26" s="124">
        <v>118</v>
      </c>
      <c r="G26" s="122">
        <v>100</v>
      </c>
      <c r="H26" s="122">
        <v>2260</v>
      </c>
      <c r="I26" s="134" t="s">
        <v>990</v>
      </c>
      <c r="J26" s="135">
        <v>118</v>
      </c>
      <c r="K26" s="135"/>
      <c r="L26" s="127"/>
      <c r="M26" s="124"/>
      <c r="N26" s="124"/>
      <c r="O26" s="122"/>
      <c r="P26" s="122">
        <v>-100</v>
      </c>
    </row>
  </sheetData>
  <mergeCells count="1">
    <mergeCell ref="A2:P2"/>
  </mergeCells>
  <printOptions horizontalCentered="1"/>
  <pageMargins left="0.48" right="0.34" top="0.748031496062992" bottom="0.35" header="0.31496062992126" footer="0.31496062992126"/>
  <pageSetup paperSize="9" scale="96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L41"/>
  <sheetViews>
    <sheetView showZeros="0" topLeftCell="A10" workbookViewId="0">
      <selection activeCell="G12" sqref="G12"/>
    </sheetView>
  </sheetViews>
  <sheetFormatPr defaultColWidth="9" defaultRowHeight="14.25"/>
  <cols>
    <col min="1" max="1" width="19.75" style="62" customWidth="1"/>
    <col min="2" max="2" width="11.75" style="62" customWidth="1"/>
    <col min="3" max="3" width="9" style="62"/>
    <col min="4" max="4" width="11.125" style="62" customWidth="1"/>
    <col min="5" max="5" width="17.875" style="62" customWidth="1"/>
    <col min="6" max="8" width="9" style="62"/>
    <col min="9" max="9" width="19.375" style="62" customWidth="1"/>
    <col min="10" max="16384" width="9" style="62"/>
  </cols>
  <sheetData>
    <row r="1" customHeight="1" spans="1:12">
      <c r="A1" s="39" t="s">
        <v>991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ht="20.25" customHeight="1" spans="1:12">
      <c r="A2" s="63" t="s">
        <v>992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>
      <c r="A3" s="64"/>
      <c r="F3" s="80"/>
      <c r="L3" s="86" t="s">
        <v>993</v>
      </c>
    </row>
    <row r="4" spans="1:12">
      <c r="A4" s="93" t="s">
        <v>994</v>
      </c>
      <c r="B4" s="94" t="s">
        <v>995</v>
      </c>
      <c r="C4" s="94" t="s">
        <v>995</v>
      </c>
      <c r="D4" s="94" t="s">
        <v>995</v>
      </c>
      <c r="E4" s="94" t="s">
        <v>996</v>
      </c>
      <c r="F4" s="94" t="s">
        <v>995</v>
      </c>
      <c r="G4" s="94" t="s">
        <v>995</v>
      </c>
      <c r="H4" s="94" t="s">
        <v>995</v>
      </c>
      <c r="I4" s="94" t="s">
        <v>995</v>
      </c>
      <c r="J4" s="94" t="s">
        <v>995</v>
      </c>
      <c r="K4" s="94" t="s">
        <v>995</v>
      </c>
      <c r="L4" s="109" t="s">
        <v>995</v>
      </c>
    </row>
    <row r="5" spans="1:12">
      <c r="A5" s="95" t="s">
        <v>997</v>
      </c>
      <c r="B5" s="96" t="s">
        <v>998</v>
      </c>
      <c r="C5" s="96" t="s">
        <v>18</v>
      </c>
      <c r="D5" s="96" t="s">
        <v>12</v>
      </c>
      <c r="E5" s="96" t="s">
        <v>999</v>
      </c>
      <c r="F5" s="96" t="s">
        <v>998</v>
      </c>
      <c r="G5" s="96" t="s">
        <v>18</v>
      </c>
      <c r="H5" s="96" t="s">
        <v>12</v>
      </c>
      <c r="I5" s="96" t="s">
        <v>1000</v>
      </c>
      <c r="J5" s="96" t="s">
        <v>998</v>
      </c>
      <c r="K5" s="96" t="s">
        <v>18</v>
      </c>
      <c r="L5" s="110" t="s">
        <v>12</v>
      </c>
    </row>
    <row r="6" spans="1:12">
      <c r="A6" s="97" t="s">
        <v>1001</v>
      </c>
      <c r="B6" s="98">
        <v>429520.74</v>
      </c>
      <c r="C6" s="98">
        <v>565737.77</v>
      </c>
      <c r="D6" s="98">
        <v>565737.77</v>
      </c>
      <c r="E6" s="99" t="s">
        <v>23</v>
      </c>
      <c r="F6" s="98">
        <v>19892.17</v>
      </c>
      <c r="G6" s="98">
        <v>22063.37</v>
      </c>
      <c r="H6" s="98">
        <v>21274.62</v>
      </c>
      <c r="I6" s="99" t="s">
        <v>1002</v>
      </c>
      <c r="J6" s="98">
        <v>237258.47</v>
      </c>
      <c r="K6" s="98">
        <v>251105.7</v>
      </c>
      <c r="L6" s="98">
        <v>248068.54</v>
      </c>
    </row>
    <row r="7" spans="1:12">
      <c r="A7" s="97" t="s">
        <v>1003</v>
      </c>
      <c r="B7" s="98">
        <v>146621</v>
      </c>
      <c r="C7" s="98">
        <v>143001.19</v>
      </c>
      <c r="D7" s="98">
        <v>143001.19</v>
      </c>
      <c r="E7" s="99" t="s">
        <v>25</v>
      </c>
      <c r="F7" s="98">
        <v>0</v>
      </c>
      <c r="G7" s="98">
        <v>0</v>
      </c>
      <c r="H7" s="98">
        <v>0</v>
      </c>
      <c r="I7" s="99" t="s">
        <v>1004</v>
      </c>
      <c r="J7" s="98">
        <v>172468.73</v>
      </c>
      <c r="K7" s="98">
        <v>175732.92</v>
      </c>
      <c r="L7" s="98">
        <v>175732.6</v>
      </c>
    </row>
    <row r="8" spans="1:12">
      <c r="A8" s="97" t="s">
        <v>1005</v>
      </c>
      <c r="B8" s="98">
        <v>0</v>
      </c>
      <c r="C8" s="98">
        <v>0</v>
      </c>
      <c r="D8" s="98">
        <v>0</v>
      </c>
      <c r="E8" s="99" t="s">
        <v>27</v>
      </c>
      <c r="F8" s="98">
        <v>334</v>
      </c>
      <c r="G8" s="98">
        <v>275.25</v>
      </c>
      <c r="H8" s="98">
        <v>275.25</v>
      </c>
      <c r="I8" s="99" t="s">
        <v>1006</v>
      </c>
      <c r="J8" s="98">
        <v>64789.74</v>
      </c>
      <c r="K8" s="98">
        <v>75372.78</v>
      </c>
      <c r="L8" s="98">
        <v>72335.94</v>
      </c>
    </row>
    <row r="9" spans="1:12">
      <c r="A9" s="97" t="s">
        <v>1007</v>
      </c>
      <c r="B9" s="98">
        <v>55351.49</v>
      </c>
      <c r="C9" s="98">
        <v>52474.68</v>
      </c>
      <c r="D9" s="98">
        <v>52474.68</v>
      </c>
      <c r="E9" s="99" t="s">
        <v>29</v>
      </c>
      <c r="F9" s="98">
        <v>15437.39</v>
      </c>
      <c r="G9" s="98">
        <v>17492.87</v>
      </c>
      <c r="H9" s="98">
        <v>17453.69</v>
      </c>
      <c r="I9" s="99" t="s">
        <v>1008</v>
      </c>
      <c r="J9" s="98">
        <v>258290.86</v>
      </c>
      <c r="K9" s="98">
        <v>377297.8</v>
      </c>
      <c r="L9" s="98">
        <v>366037.41</v>
      </c>
    </row>
    <row r="10" spans="1:12">
      <c r="A10" s="97" t="s">
        <v>1009</v>
      </c>
      <c r="B10" s="98">
        <v>0</v>
      </c>
      <c r="C10" s="98">
        <v>0</v>
      </c>
      <c r="D10" s="98">
        <v>0</v>
      </c>
      <c r="E10" s="99" t="s">
        <v>31</v>
      </c>
      <c r="F10" s="98">
        <v>94365.38</v>
      </c>
      <c r="G10" s="98">
        <v>125697.6</v>
      </c>
      <c r="H10" s="98">
        <v>125590.95</v>
      </c>
      <c r="I10" s="99" t="s">
        <v>1010</v>
      </c>
      <c r="J10" s="98">
        <v>2.15</v>
      </c>
      <c r="K10" s="98">
        <v>14729.3</v>
      </c>
      <c r="L10" s="98">
        <v>14729.3</v>
      </c>
    </row>
    <row r="11" spans="1:12">
      <c r="A11" s="97" t="s">
        <v>1011</v>
      </c>
      <c r="B11" s="98">
        <v>0</v>
      </c>
      <c r="C11" s="98">
        <v>0</v>
      </c>
      <c r="D11" s="98">
        <v>0</v>
      </c>
      <c r="E11" s="99" t="s">
        <v>33</v>
      </c>
      <c r="F11" s="98">
        <v>602.85</v>
      </c>
      <c r="G11" s="98">
        <v>2071.97</v>
      </c>
      <c r="H11" s="98">
        <v>2051.42</v>
      </c>
      <c r="I11" s="99" t="s">
        <v>1012</v>
      </c>
      <c r="J11" s="98">
        <v>258288.71</v>
      </c>
      <c r="K11" s="98">
        <v>362568.5</v>
      </c>
      <c r="L11" s="98">
        <v>351308.11</v>
      </c>
    </row>
    <row r="12" spans="1:12">
      <c r="A12" s="97" t="s">
        <v>1013</v>
      </c>
      <c r="B12" s="98">
        <v>167</v>
      </c>
      <c r="C12" s="98">
        <v>2258.99</v>
      </c>
      <c r="D12" s="98">
        <v>2258.99</v>
      </c>
      <c r="E12" s="99" t="s">
        <v>35</v>
      </c>
      <c r="F12" s="98">
        <v>2190.34</v>
      </c>
      <c r="G12" s="98">
        <v>3770.56</v>
      </c>
      <c r="H12" s="98">
        <v>3726.76</v>
      </c>
      <c r="I12" s="99" t="s">
        <v>1014</v>
      </c>
      <c r="J12" s="98">
        <v>0</v>
      </c>
      <c r="K12" s="98">
        <v>0</v>
      </c>
      <c r="L12" s="98">
        <v>0</v>
      </c>
    </row>
    <row r="13" spans="1:12">
      <c r="A13" s="100" t="s">
        <v>995</v>
      </c>
      <c r="B13" s="101" t="s">
        <v>995</v>
      </c>
      <c r="C13" s="102" t="s">
        <v>995</v>
      </c>
      <c r="D13" s="98" t="s">
        <v>995</v>
      </c>
      <c r="E13" s="99" t="s">
        <v>37</v>
      </c>
      <c r="F13" s="98">
        <v>39497.83</v>
      </c>
      <c r="G13" s="98">
        <v>46222.92</v>
      </c>
      <c r="H13" s="98">
        <v>45526.12</v>
      </c>
      <c r="I13" s="99" t="s">
        <v>1015</v>
      </c>
      <c r="J13" s="98">
        <v>0</v>
      </c>
      <c r="K13" s="98">
        <v>0</v>
      </c>
      <c r="L13" s="98">
        <v>0</v>
      </c>
    </row>
    <row r="14" spans="1:12">
      <c r="A14" s="97" t="s">
        <v>995</v>
      </c>
      <c r="B14" s="101" t="s">
        <v>995</v>
      </c>
      <c r="C14" s="102" t="s">
        <v>995</v>
      </c>
      <c r="D14" s="98" t="s">
        <v>995</v>
      </c>
      <c r="E14" s="99" t="s">
        <v>1016</v>
      </c>
      <c r="F14" s="98">
        <v>98363.32</v>
      </c>
      <c r="G14" s="98">
        <v>77067.08</v>
      </c>
      <c r="H14" s="98">
        <v>74845.61</v>
      </c>
      <c r="I14" s="99" t="s">
        <v>1017</v>
      </c>
      <c r="J14" s="98">
        <v>0</v>
      </c>
      <c r="K14" s="98">
        <v>0</v>
      </c>
      <c r="L14" s="98">
        <v>0</v>
      </c>
    </row>
    <row r="15" spans="1:12">
      <c r="A15" s="97" t="s">
        <v>995</v>
      </c>
      <c r="B15" s="101" t="s">
        <v>995</v>
      </c>
      <c r="C15" s="102" t="s">
        <v>995</v>
      </c>
      <c r="D15" s="98" t="s">
        <v>995</v>
      </c>
      <c r="E15" s="99" t="s">
        <v>41</v>
      </c>
      <c r="F15" s="98">
        <v>2801.09</v>
      </c>
      <c r="G15" s="98">
        <v>30376.51</v>
      </c>
      <c r="H15" s="98">
        <v>26176.51</v>
      </c>
      <c r="I15" s="99" t="s">
        <v>995</v>
      </c>
      <c r="J15" s="98" t="s">
        <v>995</v>
      </c>
      <c r="K15" s="98" t="s">
        <v>995</v>
      </c>
      <c r="L15" s="98" t="s">
        <v>995</v>
      </c>
    </row>
    <row r="16" spans="1:12">
      <c r="A16" s="97" t="s">
        <v>995</v>
      </c>
      <c r="B16" s="98" t="s">
        <v>995</v>
      </c>
      <c r="C16" s="98" t="s">
        <v>995</v>
      </c>
      <c r="D16" s="98" t="s">
        <v>995</v>
      </c>
      <c r="E16" s="99" t="s">
        <v>43</v>
      </c>
      <c r="F16" s="98">
        <v>152395.28</v>
      </c>
      <c r="G16" s="98">
        <v>188289.11</v>
      </c>
      <c r="H16" s="98">
        <v>188289.11</v>
      </c>
      <c r="I16" s="96" t="s">
        <v>1018</v>
      </c>
      <c r="J16" s="98" t="s">
        <v>1019</v>
      </c>
      <c r="K16" s="98" t="s">
        <v>1019</v>
      </c>
      <c r="L16" s="98" t="s">
        <v>1019</v>
      </c>
    </row>
    <row r="17" spans="1:12">
      <c r="A17" s="97" t="s">
        <v>995</v>
      </c>
      <c r="B17" s="98" t="s">
        <v>995</v>
      </c>
      <c r="C17" s="98" t="s">
        <v>995</v>
      </c>
      <c r="D17" s="98" t="s">
        <v>995</v>
      </c>
      <c r="E17" s="99" t="s">
        <v>45</v>
      </c>
      <c r="F17" s="98">
        <v>18739.8</v>
      </c>
      <c r="G17" s="98">
        <v>65468.82</v>
      </c>
      <c r="H17" s="98">
        <v>65444.82</v>
      </c>
      <c r="I17" s="99" t="s">
        <v>1020</v>
      </c>
      <c r="J17" s="98" t="s">
        <v>1019</v>
      </c>
      <c r="K17" s="98" t="s">
        <v>1019</v>
      </c>
      <c r="L17" s="98">
        <v>614105.95</v>
      </c>
    </row>
    <row r="18" spans="1:12">
      <c r="A18" s="97" t="s">
        <v>995</v>
      </c>
      <c r="B18" s="98" t="s">
        <v>995</v>
      </c>
      <c r="C18" s="98" t="s">
        <v>995</v>
      </c>
      <c r="D18" s="98" t="s">
        <v>995</v>
      </c>
      <c r="E18" s="99" t="s">
        <v>47</v>
      </c>
      <c r="F18" s="98">
        <v>27378.61</v>
      </c>
      <c r="G18" s="98">
        <v>18876.54</v>
      </c>
      <c r="H18" s="98">
        <v>18841.54</v>
      </c>
      <c r="I18" s="99" t="s">
        <v>1021</v>
      </c>
      <c r="J18" s="98" t="s">
        <v>1019</v>
      </c>
      <c r="K18" s="98" t="s">
        <v>1019</v>
      </c>
      <c r="L18" s="98">
        <v>148086.93</v>
      </c>
    </row>
    <row r="19" spans="1:12">
      <c r="A19" s="97" t="s">
        <v>995</v>
      </c>
      <c r="B19" s="98" t="s">
        <v>995</v>
      </c>
      <c r="C19" s="98" t="s">
        <v>995</v>
      </c>
      <c r="D19" s="98" t="s">
        <v>995</v>
      </c>
      <c r="E19" s="99" t="s">
        <v>1022</v>
      </c>
      <c r="F19" s="98">
        <v>2928.38</v>
      </c>
      <c r="G19" s="98">
        <v>2430.53</v>
      </c>
      <c r="H19" s="98">
        <v>2430.53</v>
      </c>
      <c r="I19" s="99" t="s">
        <v>1023</v>
      </c>
      <c r="J19" s="98" t="s">
        <v>1019</v>
      </c>
      <c r="K19" s="98" t="s">
        <v>1019</v>
      </c>
      <c r="L19" s="98">
        <v>96668.44</v>
      </c>
    </row>
    <row r="20" spans="1:12">
      <c r="A20" s="97" t="s">
        <v>995</v>
      </c>
      <c r="B20" s="98" t="s">
        <v>995</v>
      </c>
      <c r="C20" s="98" t="s">
        <v>995</v>
      </c>
      <c r="D20" s="98" t="s">
        <v>995</v>
      </c>
      <c r="E20" s="99" t="s">
        <v>51</v>
      </c>
      <c r="F20" s="98">
        <v>919.56</v>
      </c>
      <c r="G20" s="98">
        <v>3720.31</v>
      </c>
      <c r="H20" s="98">
        <v>3237.44</v>
      </c>
      <c r="I20" s="99" t="s">
        <v>1024</v>
      </c>
      <c r="J20" s="98" t="s">
        <v>1019</v>
      </c>
      <c r="K20" s="98" t="s">
        <v>1019</v>
      </c>
      <c r="L20" s="98">
        <v>76600.85</v>
      </c>
    </row>
    <row r="21" spans="1:12">
      <c r="A21" s="97" t="s">
        <v>995</v>
      </c>
      <c r="B21" s="98" t="s">
        <v>995</v>
      </c>
      <c r="C21" s="98" t="s">
        <v>995</v>
      </c>
      <c r="D21" s="98" t="s">
        <v>995</v>
      </c>
      <c r="E21" s="99" t="s">
        <v>53</v>
      </c>
      <c r="F21" s="98">
        <v>0</v>
      </c>
      <c r="G21" s="98">
        <v>32.33</v>
      </c>
      <c r="H21" s="98">
        <v>32.33</v>
      </c>
      <c r="I21" s="99" t="s">
        <v>1025</v>
      </c>
      <c r="J21" s="98" t="s">
        <v>1019</v>
      </c>
      <c r="K21" s="98" t="s">
        <v>1019</v>
      </c>
      <c r="L21" s="98">
        <v>11066.86</v>
      </c>
    </row>
    <row r="22" spans="1:12">
      <c r="A22" s="97" t="s">
        <v>995</v>
      </c>
      <c r="B22" s="98" t="s">
        <v>995</v>
      </c>
      <c r="C22" s="98" t="s">
        <v>995</v>
      </c>
      <c r="D22" s="98" t="s">
        <v>995</v>
      </c>
      <c r="E22" s="99" t="s">
        <v>55</v>
      </c>
      <c r="F22" s="98">
        <v>0</v>
      </c>
      <c r="G22" s="98">
        <v>0</v>
      </c>
      <c r="H22" s="98">
        <v>0</v>
      </c>
      <c r="I22" s="99" t="s">
        <v>1026</v>
      </c>
      <c r="J22" s="98" t="s">
        <v>1019</v>
      </c>
      <c r="K22" s="98" t="s">
        <v>1019</v>
      </c>
      <c r="L22" s="98">
        <v>0</v>
      </c>
    </row>
    <row r="23" spans="1:12">
      <c r="A23" s="97" t="s">
        <v>995</v>
      </c>
      <c r="B23" s="98" t="s">
        <v>995</v>
      </c>
      <c r="C23" s="98" t="s">
        <v>995</v>
      </c>
      <c r="D23" s="98" t="s">
        <v>995</v>
      </c>
      <c r="E23" s="99" t="s">
        <v>57</v>
      </c>
      <c r="F23" s="98">
        <v>1855.71</v>
      </c>
      <c r="G23" s="98">
        <v>4741.9</v>
      </c>
      <c r="H23" s="98">
        <v>4741.9</v>
      </c>
      <c r="I23" s="99" t="s">
        <v>1027</v>
      </c>
      <c r="J23" s="98" t="s">
        <v>1019</v>
      </c>
      <c r="K23" s="98" t="s">
        <v>1019</v>
      </c>
      <c r="L23" s="98">
        <v>14729.3</v>
      </c>
    </row>
    <row r="24" spans="1:12">
      <c r="A24" s="97" t="s">
        <v>995</v>
      </c>
      <c r="B24" s="98" t="s">
        <v>995</v>
      </c>
      <c r="C24" s="98" t="s">
        <v>995</v>
      </c>
      <c r="D24" s="98" t="s">
        <v>995</v>
      </c>
      <c r="E24" s="99" t="s">
        <v>59</v>
      </c>
      <c r="F24" s="98">
        <v>9798.41</v>
      </c>
      <c r="G24" s="98">
        <v>11945.61</v>
      </c>
      <c r="H24" s="98">
        <v>11945.61</v>
      </c>
      <c r="I24" s="99" t="s">
        <v>1028</v>
      </c>
      <c r="J24" s="98" t="s">
        <v>1019</v>
      </c>
      <c r="K24" s="98" t="s">
        <v>1019</v>
      </c>
      <c r="L24" s="98">
        <v>266953.56</v>
      </c>
    </row>
    <row r="25" spans="1:12">
      <c r="A25" s="97" t="s">
        <v>995</v>
      </c>
      <c r="B25" s="98" t="s">
        <v>995</v>
      </c>
      <c r="C25" s="98" t="s">
        <v>995</v>
      </c>
      <c r="D25" s="98" t="s">
        <v>995</v>
      </c>
      <c r="E25" s="99" t="s">
        <v>61</v>
      </c>
      <c r="F25" s="98">
        <v>0</v>
      </c>
      <c r="G25" s="98">
        <v>82.54</v>
      </c>
      <c r="H25" s="98">
        <v>0</v>
      </c>
      <c r="I25" s="99" t="s">
        <v>1029</v>
      </c>
      <c r="J25" s="98" t="s">
        <v>1019</v>
      </c>
      <c r="K25" s="98" t="s">
        <v>1019</v>
      </c>
      <c r="L25" s="98">
        <v>0</v>
      </c>
    </row>
    <row r="26" spans="1:12">
      <c r="A26" s="97" t="s">
        <v>995</v>
      </c>
      <c r="B26" s="98" t="s">
        <v>995</v>
      </c>
      <c r="C26" s="98" t="s">
        <v>995</v>
      </c>
      <c r="D26" s="98" t="s">
        <v>995</v>
      </c>
      <c r="E26" s="99" t="s">
        <v>1030</v>
      </c>
      <c r="F26" s="98">
        <v>8049.21</v>
      </c>
      <c r="G26" s="98">
        <v>7777.7</v>
      </c>
      <c r="H26" s="98">
        <v>2221.76</v>
      </c>
      <c r="I26" s="99" t="s">
        <v>995</v>
      </c>
      <c r="J26" s="98" t="s">
        <v>995</v>
      </c>
      <c r="K26" s="98" t="s">
        <v>995</v>
      </c>
      <c r="L26" s="98" t="s">
        <v>995</v>
      </c>
    </row>
    <row r="27" spans="1:12">
      <c r="A27" s="97" t="s">
        <v>995</v>
      </c>
      <c r="B27" s="98" t="s">
        <v>995</v>
      </c>
      <c r="C27" s="98" t="s">
        <v>995</v>
      </c>
      <c r="D27" s="98" t="s">
        <v>995</v>
      </c>
      <c r="E27" s="99" t="s">
        <v>1031</v>
      </c>
      <c r="F27" s="98">
        <v>0</v>
      </c>
      <c r="G27" s="98">
        <v>0</v>
      </c>
      <c r="H27" s="98">
        <v>0</v>
      </c>
      <c r="I27" s="99" t="s">
        <v>995</v>
      </c>
      <c r="J27" s="98" t="s">
        <v>995</v>
      </c>
      <c r="K27" s="98" t="s">
        <v>995</v>
      </c>
      <c r="L27" s="98" t="s">
        <v>995</v>
      </c>
    </row>
    <row r="28" spans="1:12">
      <c r="A28" s="97" t="s">
        <v>995</v>
      </c>
      <c r="B28" s="98" t="s">
        <v>995</v>
      </c>
      <c r="C28" s="98" t="s">
        <v>995</v>
      </c>
      <c r="D28" s="98" t="s">
        <v>995</v>
      </c>
      <c r="E28" s="99" t="s">
        <v>1032</v>
      </c>
      <c r="F28" s="98">
        <v>0</v>
      </c>
      <c r="G28" s="98">
        <v>0</v>
      </c>
      <c r="H28" s="98">
        <v>0</v>
      </c>
      <c r="I28" s="99" t="s">
        <v>995</v>
      </c>
      <c r="J28" s="98" t="s">
        <v>995</v>
      </c>
      <c r="K28" s="98" t="s">
        <v>995</v>
      </c>
      <c r="L28" s="98" t="s">
        <v>995</v>
      </c>
    </row>
    <row r="29" spans="1:12">
      <c r="A29" s="103" t="s">
        <v>1033</v>
      </c>
      <c r="B29" s="98">
        <v>485039.23</v>
      </c>
      <c r="C29" s="98">
        <v>620471.44</v>
      </c>
      <c r="D29" s="98">
        <v>620471.44</v>
      </c>
      <c r="E29" s="104" t="s">
        <v>1034</v>
      </c>
      <c r="F29" s="104" t="s">
        <v>995</v>
      </c>
      <c r="G29" s="96" t="s">
        <v>995</v>
      </c>
      <c r="H29" s="104" t="s">
        <v>995</v>
      </c>
      <c r="I29" s="104" t="s">
        <v>995</v>
      </c>
      <c r="J29" s="98">
        <v>495549.33</v>
      </c>
      <c r="K29" s="98">
        <v>628403.5</v>
      </c>
      <c r="L29" s="98">
        <v>614105.95</v>
      </c>
    </row>
    <row r="30" spans="1:12">
      <c r="A30" s="97" t="s">
        <v>1035</v>
      </c>
      <c r="B30" s="98">
        <v>0</v>
      </c>
      <c r="C30" s="98">
        <v>300.23</v>
      </c>
      <c r="D30" s="98">
        <v>300.23</v>
      </c>
      <c r="E30" s="99" t="s">
        <v>1036</v>
      </c>
      <c r="F30" s="99" t="s">
        <v>995</v>
      </c>
      <c r="G30" s="99" t="s">
        <v>995</v>
      </c>
      <c r="H30" s="99" t="s">
        <v>995</v>
      </c>
      <c r="I30" s="99" t="s">
        <v>995</v>
      </c>
      <c r="J30" s="98" t="s">
        <v>1019</v>
      </c>
      <c r="K30" s="98" t="s">
        <v>1019</v>
      </c>
      <c r="L30" s="98">
        <v>2329.05</v>
      </c>
    </row>
    <row r="31" spans="1:12">
      <c r="A31" s="97" t="s">
        <v>1037</v>
      </c>
      <c r="B31" s="98">
        <v>10510.1</v>
      </c>
      <c r="C31" s="98">
        <v>7631.83</v>
      </c>
      <c r="D31" s="98">
        <v>7631.83</v>
      </c>
      <c r="E31" s="99" t="s">
        <v>1038</v>
      </c>
      <c r="F31" s="99" t="s">
        <v>995</v>
      </c>
      <c r="G31" s="99" t="s">
        <v>995</v>
      </c>
      <c r="H31" s="99" t="s">
        <v>995</v>
      </c>
      <c r="I31" s="99" t="s">
        <v>1039</v>
      </c>
      <c r="J31" s="98" t="s">
        <v>1019</v>
      </c>
      <c r="K31" s="98" t="s">
        <v>1019</v>
      </c>
      <c r="L31" s="98">
        <v>0</v>
      </c>
    </row>
    <row r="32" spans="1:12">
      <c r="A32" s="97" t="s">
        <v>1040</v>
      </c>
      <c r="B32" s="101" t="s">
        <v>1019</v>
      </c>
      <c r="C32" s="101" t="s">
        <v>1019</v>
      </c>
      <c r="D32" s="98">
        <v>917.76</v>
      </c>
      <c r="E32" s="99" t="s">
        <v>1041</v>
      </c>
      <c r="F32" s="99" t="s">
        <v>995</v>
      </c>
      <c r="G32" s="99" t="s">
        <v>995</v>
      </c>
      <c r="H32" s="99" t="s">
        <v>995</v>
      </c>
      <c r="I32" s="99" t="s">
        <v>1042</v>
      </c>
      <c r="J32" s="98" t="s">
        <v>1019</v>
      </c>
      <c r="K32" s="98" t="s">
        <v>1019</v>
      </c>
      <c r="L32" s="98">
        <v>928.56</v>
      </c>
    </row>
    <row r="33" spans="1:12">
      <c r="A33" s="97" t="s">
        <v>1043</v>
      </c>
      <c r="B33" s="101" t="s">
        <v>1019</v>
      </c>
      <c r="C33" s="101" t="s">
        <v>1019</v>
      </c>
      <c r="D33" s="98">
        <v>6714.07</v>
      </c>
      <c r="E33" s="99" t="s">
        <v>1044</v>
      </c>
      <c r="F33" s="99" t="s">
        <v>995</v>
      </c>
      <c r="G33" s="99" t="s">
        <v>995</v>
      </c>
      <c r="H33" s="99" t="s">
        <v>995</v>
      </c>
      <c r="I33" s="99" t="s">
        <v>1045</v>
      </c>
      <c r="J33" s="98" t="s">
        <v>1019</v>
      </c>
      <c r="K33" s="98" t="s">
        <v>1019</v>
      </c>
      <c r="L33" s="98">
        <v>1393.19</v>
      </c>
    </row>
    <row r="34" spans="1:12">
      <c r="A34" s="97" t="s">
        <v>1046</v>
      </c>
      <c r="B34" s="101" t="s">
        <v>1019</v>
      </c>
      <c r="C34" s="101" t="s">
        <v>1019</v>
      </c>
      <c r="D34" s="98">
        <v>0</v>
      </c>
      <c r="E34" s="99" t="s">
        <v>1047</v>
      </c>
      <c r="F34" s="99" t="s">
        <v>995</v>
      </c>
      <c r="G34" s="99" t="s">
        <v>995</v>
      </c>
      <c r="H34" s="99" t="s">
        <v>995</v>
      </c>
      <c r="I34" s="99" t="s">
        <v>1048</v>
      </c>
      <c r="J34" s="98" t="s">
        <v>1019</v>
      </c>
      <c r="K34" s="98" t="s">
        <v>1019</v>
      </c>
      <c r="L34" s="98">
        <v>7.29</v>
      </c>
    </row>
    <row r="35" spans="1:12">
      <c r="A35" s="97" t="s">
        <v>995</v>
      </c>
      <c r="B35" s="101" t="s">
        <v>995</v>
      </c>
      <c r="C35" s="102" t="s">
        <v>995</v>
      </c>
      <c r="D35" s="98" t="s">
        <v>995</v>
      </c>
      <c r="E35" s="99" t="s">
        <v>1049</v>
      </c>
      <c r="F35" s="99" t="s">
        <v>995</v>
      </c>
      <c r="G35" s="99" t="s">
        <v>995</v>
      </c>
      <c r="H35" s="99" t="s">
        <v>995</v>
      </c>
      <c r="I35" s="99" t="s">
        <v>1050</v>
      </c>
      <c r="J35" s="98">
        <v>0</v>
      </c>
      <c r="K35" s="98">
        <v>0</v>
      </c>
      <c r="L35" s="98">
        <v>11968.51</v>
      </c>
    </row>
    <row r="36" spans="1:12">
      <c r="A36" s="97" t="s">
        <v>995</v>
      </c>
      <c r="B36" s="98" t="s">
        <v>995</v>
      </c>
      <c r="C36" s="98" t="s">
        <v>995</v>
      </c>
      <c r="D36" s="98" t="s">
        <v>995</v>
      </c>
      <c r="E36" s="99" t="s">
        <v>1040</v>
      </c>
      <c r="F36" s="99" t="s">
        <v>995</v>
      </c>
      <c r="G36" s="99" t="s">
        <v>995</v>
      </c>
      <c r="H36" s="99" t="s">
        <v>995</v>
      </c>
      <c r="I36" s="99" t="s">
        <v>995</v>
      </c>
      <c r="J36" s="98" t="s">
        <v>1019</v>
      </c>
      <c r="K36" s="98" t="s">
        <v>1019</v>
      </c>
      <c r="L36" s="98">
        <v>708.12</v>
      </c>
    </row>
    <row r="37" spans="1:12">
      <c r="A37" s="97" t="s">
        <v>995</v>
      </c>
      <c r="B37" s="98" t="s">
        <v>995</v>
      </c>
      <c r="C37" s="98" t="s">
        <v>995</v>
      </c>
      <c r="D37" s="98" t="s">
        <v>995</v>
      </c>
      <c r="E37" s="99" t="s">
        <v>1043</v>
      </c>
      <c r="F37" s="99" t="s">
        <v>995</v>
      </c>
      <c r="G37" s="99" t="s">
        <v>995</v>
      </c>
      <c r="H37" s="99" t="s">
        <v>995</v>
      </c>
      <c r="I37" s="99" t="s">
        <v>995</v>
      </c>
      <c r="J37" s="98" t="s">
        <v>1019</v>
      </c>
      <c r="K37" s="98" t="s">
        <v>1019</v>
      </c>
      <c r="L37" s="98">
        <v>11260.39</v>
      </c>
    </row>
    <row r="38" spans="1:12">
      <c r="A38" s="97" t="s">
        <v>995</v>
      </c>
      <c r="B38" s="98" t="s">
        <v>995</v>
      </c>
      <c r="C38" s="98" t="s">
        <v>995</v>
      </c>
      <c r="D38" s="98" t="s">
        <v>995</v>
      </c>
      <c r="E38" s="99" t="s">
        <v>1046</v>
      </c>
      <c r="F38" s="99" t="s">
        <v>995</v>
      </c>
      <c r="G38" s="99" t="s">
        <v>995</v>
      </c>
      <c r="H38" s="99" t="s">
        <v>995</v>
      </c>
      <c r="I38" s="99" t="s">
        <v>995</v>
      </c>
      <c r="J38" s="98" t="s">
        <v>1019</v>
      </c>
      <c r="K38" s="98" t="s">
        <v>1019</v>
      </c>
      <c r="L38" s="98">
        <v>0</v>
      </c>
    </row>
    <row r="39" spans="1:12">
      <c r="A39" s="103" t="s">
        <v>995</v>
      </c>
      <c r="B39" s="98" t="s">
        <v>995</v>
      </c>
      <c r="C39" s="98" t="s">
        <v>995</v>
      </c>
      <c r="D39" s="98" t="s">
        <v>995</v>
      </c>
      <c r="E39" s="99" t="s">
        <v>995</v>
      </c>
      <c r="F39" s="99" t="s">
        <v>995</v>
      </c>
      <c r="G39" s="99" t="s">
        <v>995</v>
      </c>
      <c r="H39" s="99" t="s">
        <v>995</v>
      </c>
      <c r="I39" s="99" t="s">
        <v>995</v>
      </c>
      <c r="J39" s="98" t="s">
        <v>995</v>
      </c>
      <c r="K39" s="98" t="s">
        <v>995</v>
      </c>
      <c r="L39" s="98" t="s">
        <v>995</v>
      </c>
    </row>
    <row r="40" spans="1:12">
      <c r="A40" s="95" t="s">
        <v>995</v>
      </c>
      <c r="B40" s="98" t="s">
        <v>995</v>
      </c>
      <c r="C40" s="98" t="s">
        <v>995</v>
      </c>
      <c r="D40" s="98" t="s">
        <v>995</v>
      </c>
      <c r="E40" s="99" t="s">
        <v>995</v>
      </c>
      <c r="F40" s="99" t="s">
        <v>995</v>
      </c>
      <c r="G40" s="99" t="s">
        <v>995</v>
      </c>
      <c r="H40" s="99" t="s">
        <v>995</v>
      </c>
      <c r="I40" s="99" t="s">
        <v>995</v>
      </c>
      <c r="J40" s="98" t="s">
        <v>995</v>
      </c>
      <c r="K40" s="98" t="s">
        <v>995</v>
      </c>
      <c r="L40" s="98" t="s">
        <v>995</v>
      </c>
    </row>
    <row r="41" ht="15" spans="1:12">
      <c r="A41" s="105" t="s">
        <v>1051</v>
      </c>
      <c r="B41" s="106">
        <v>495549.33</v>
      </c>
      <c r="C41" s="106">
        <v>628403.5</v>
      </c>
      <c r="D41" s="106">
        <v>628403.5</v>
      </c>
      <c r="E41" s="107" t="s">
        <v>1051</v>
      </c>
      <c r="F41" s="107" t="s">
        <v>995</v>
      </c>
      <c r="G41" s="108" t="s">
        <v>995</v>
      </c>
      <c r="H41" s="107" t="s">
        <v>995</v>
      </c>
      <c r="I41" s="107" t="s">
        <v>995</v>
      </c>
      <c r="J41" s="98">
        <v>495549.33</v>
      </c>
      <c r="K41" s="98">
        <v>628403.5</v>
      </c>
      <c r="L41" s="98">
        <v>628403.5</v>
      </c>
    </row>
  </sheetData>
  <mergeCells count="16">
    <mergeCell ref="A2:L2"/>
    <mergeCell ref="A4:D4"/>
    <mergeCell ref="E4:L4"/>
    <mergeCell ref="E29:I29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</mergeCells>
  <printOptions horizontalCentered="1"/>
  <pageMargins left="0.47244094488189" right="0.708661417322835" top="0.590551181102362" bottom="0.393700787401575" header="0.31496062992126" footer="0.31496062992126"/>
  <pageSetup paperSize="9" scale="8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X38"/>
  <sheetViews>
    <sheetView showZeros="0" workbookViewId="0">
      <selection activeCell="O14" sqref="O14"/>
    </sheetView>
  </sheetViews>
  <sheetFormatPr defaultColWidth="9" defaultRowHeight="14.25"/>
  <cols>
    <col min="1" max="1" width="21.875" style="62" customWidth="1"/>
    <col min="2" max="2" width="7.125" style="62" customWidth="1"/>
    <col min="3" max="3" width="7.75" style="62" customWidth="1"/>
    <col min="4" max="4" width="7.125" style="62" customWidth="1"/>
    <col min="5" max="5" width="12.125" style="62" customWidth="1"/>
    <col min="6" max="6" width="8.375" style="62" customWidth="1"/>
    <col min="7" max="7" width="7.75" style="62" customWidth="1"/>
    <col min="8" max="8" width="7.5" style="62" customWidth="1"/>
    <col min="9" max="10" width="7.75" style="62" customWidth="1"/>
    <col min="11" max="12" width="7.875" style="62" customWidth="1"/>
    <col min="13" max="13" width="8" style="62" customWidth="1"/>
    <col min="14" max="14" width="8.125" style="62" customWidth="1"/>
    <col min="15" max="15" width="17.5" style="62" customWidth="1"/>
    <col min="16" max="16" width="7.5" style="62" customWidth="1"/>
    <col min="17" max="17" width="7.375" style="62" customWidth="1"/>
    <col min="18" max="18" width="7.75" style="62" customWidth="1"/>
    <col min="19" max="21" width="7.375" style="62" customWidth="1"/>
    <col min="22" max="23" width="7.625" style="62" customWidth="1"/>
    <col min="24" max="24" width="7.375" style="62" customWidth="1"/>
    <col min="25" max="16384" width="9" style="62"/>
  </cols>
  <sheetData>
    <row r="1" spans="1:1">
      <c r="A1" s="39" t="s">
        <v>1052</v>
      </c>
    </row>
    <row r="2" ht="21.75" customHeight="1" spans="1:24">
      <c r="A2" s="63" t="s">
        <v>1053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hidden="1" spans="24:24">
      <c r="X3" s="86"/>
    </row>
    <row r="4" spans="1:24">
      <c r="A4" s="64"/>
      <c r="L4" s="80"/>
      <c r="X4" s="87" t="s">
        <v>993</v>
      </c>
    </row>
    <row r="5" spans="1:24">
      <c r="A5" s="65" t="s">
        <v>1054</v>
      </c>
      <c r="B5" s="66" t="s">
        <v>995</v>
      </c>
      <c r="C5" s="66" t="s">
        <v>995</v>
      </c>
      <c r="D5" s="66" t="s">
        <v>995</v>
      </c>
      <c r="E5" s="66" t="s">
        <v>1055</v>
      </c>
      <c r="F5" s="66" t="s">
        <v>995</v>
      </c>
      <c r="G5" s="66" t="s">
        <v>995</v>
      </c>
      <c r="H5" s="66" t="s">
        <v>995</v>
      </c>
      <c r="I5" s="66" t="s">
        <v>995</v>
      </c>
      <c r="J5" s="66" t="s">
        <v>995</v>
      </c>
      <c r="K5" s="66" t="s">
        <v>995</v>
      </c>
      <c r="L5" s="66" t="s">
        <v>995</v>
      </c>
      <c r="M5" s="66" t="s">
        <v>995</v>
      </c>
      <c r="N5" s="81" t="s">
        <v>995</v>
      </c>
      <c r="O5" s="66" t="s">
        <v>1055</v>
      </c>
      <c r="P5" s="66" t="s">
        <v>995</v>
      </c>
      <c r="Q5" s="66" t="s">
        <v>995</v>
      </c>
      <c r="R5" s="66" t="s">
        <v>995</v>
      </c>
      <c r="S5" s="66" t="s">
        <v>995</v>
      </c>
      <c r="T5" s="66" t="s">
        <v>995</v>
      </c>
      <c r="U5" s="66" t="s">
        <v>995</v>
      </c>
      <c r="V5" s="66" t="s">
        <v>995</v>
      </c>
      <c r="W5" s="66" t="s">
        <v>995</v>
      </c>
      <c r="X5" s="81" t="s">
        <v>995</v>
      </c>
    </row>
    <row r="6" spans="1:24">
      <c r="A6" s="67" t="s">
        <v>1056</v>
      </c>
      <c r="B6" s="68" t="s">
        <v>998</v>
      </c>
      <c r="C6" s="68" t="s">
        <v>18</v>
      </c>
      <c r="D6" s="68" t="s">
        <v>12</v>
      </c>
      <c r="E6" s="68" t="s">
        <v>1057</v>
      </c>
      <c r="F6" s="69" t="s">
        <v>998</v>
      </c>
      <c r="G6" s="69" t="s">
        <v>995</v>
      </c>
      <c r="H6" s="69" t="s">
        <v>995</v>
      </c>
      <c r="I6" s="69" t="s">
        <v>18</v>
      </c>
      <c r="J6" s="69" t="s">
        <v>995</v>
      </c>
      <c r="K6" s="69" t="s">
        <v>995</v>
      </c>
      <c r="L6" s="69" t="s">
        <v>12</v>
      </c>
      <c r="M6" s="69" t="s">
        <v>995</v>
      </c>
      <c r="N6" s="82" t="s">
        <v>995</v>
      </c>
      <c r="O6" s="68" t="s">
        <v>1000</v>
      </c>
      <c r="P6" s="69" t="s">
        <v>998</v>
      </c>
      <c r="Q6" s="69" t="s">
        <v>995</v>
      </c>
      <c r="R6" s="69" t="s">
        <v>995</v>
      </c>
      <c r="S6" s="69" t="s">
        <v>18</v>
      </c>
      <c r="T6" s="69" t="s">
        <v>995</v>
      </c>
      <c r="U6" s="69" t="s">
        <v>995</v>
      </c>
      <c r="V6" s="69" t="s">
        <v>12</v>
      </c>
      <c r="W6" s="69" t="s">
        <v>995</v>
      </c>
      <c r="X6" s="82" t="s">
        <v>995</v>
      </c>
    </row>
    <row r="7" ht="36" spans="1:24">
      <c r="A7" s="67" t="s">
        <v>995</v>
      </c>
      <c r="B7" s="68" t="s">
        <v>995</v>
      </c>
      <c r="C7" s="68" t="s">
        <v>995</v>
      </c>
      <c r="D7" s="68" t="s">
        <v>995</v>
      </c>
      <c r="E7" s="68" t="s">
        <v>995</v>
      </c>
      <c r="F7" s="69" t="s">
        <v>1058</v>
      </c>
      <c r="G7" s="68" t="s">
        <v>1059</v>
      </c>
      <c r="H7" s="68" t="s">
        <v>1060</v>
      </c>
      <c r="I7" s="69" t="s">
        <v>1058</v>
      </c>
      <c r="J7" s="68" t="s">
        <v>1059</v>
      </c>
      <c r="K7" s="68" t="s">
        <v>1060</v>
      </c>
      <c r="L7" s="69" t="s">
        <v>1058</v>
      </c>
      <c r="M7" s="68" t="s">
        <v>1059</v>
      </c>
      <c r="N7" s="83" t="s">
        <v>1060</v>
      </c>
      <c r="O7" s="68" t="s">
        <v>995</v>
      </c>
      <c r="P7" s="69" t="s">
        <v>1058</v>
      </c>
      <c r="Q7" s="68" t="s">
        <v>1059</v>
      </c>
      <c r="R7" s="88" t="s">
        <v>1060</v>
      </c>
      <c r="S7" s="69" t="s">
        <v>1058</v>
      </c>
      <c r="T7" s="68" t="s">
        <v>1059</v>
      </c>
      <c r="U7" s="88" t="s">
        <v>1060</v>
      </c>
      <c r="V7" s="69" t="s">
        <v>1058</v>
      </c>
      <c r="W7" s="68" t="s">
        <v>1059</v>
      </c>
      <c r="X7" s="83" t="s">
        <v>1060</v>
      </c>
    </row>
    <row r="8" spans="1:24">
      <c r="A8" s="70" t="s">
        <v>1061</v>
      </c>
      <c r="B8" s="69" t="s">
        <v>1062</v>
      </c>
      <c r="C8" s="69" t="s">
        <v>1063</v>
      </c>
      <c r="D8" s="69" t="s">
        <v>1064</v>
      </c>
      <c r="E8" s="69" t="s">
        <v>1061</v>
      </c>
      <c r="F8" s="69" t="s">
        <v>1065</v>
      </c>
      <c r="G8" s="69" t="s">
        <v>1066</v>
      </c>
      <c r="H8" s="69" t="s">
        <v>1067</v>
      </c>
      <c r="I8" s="69" t="s">
        <v>1068</v>
      </c>
      <c r="J8" s="69" t="s">
        <v>1069</v>
      </c>
      <c r="K8" s="69" t="s">
        <v>1070</v>
      </c>
      <c r="L8" s="69" t="s">
        <v>1071</v>
      </c>
      <c r="M8" s="69" t="s">
        <v>1072</v>
      </c>
      <c r="N8" s="82" t="s">
        <v>1073</v>
      </c>
      <c r="O8" s="69" t="s">
        <v>1061</v>
      </c>
      <c r="P8" s="69" t="s">
        <v>1074</v>
      </c>
      <c r="Q8" s="69" t="s">
        <v>1075</v>
      </c>
      <c r="R8" s="69" t="s">
        <v>1076</v>
      </c>
      <c r="S8" s="69" t="s">
        <v>1077</v>
      </c>
      <c r="T8" s="69" t="s">
        <v>1078</v>
      </c>
      <c r="U8" s="69" t="s">
        <v>1079</v>
      </c>
      <c r="V8" s="69" t="s">
        <v>1080</v>
      </c>
      <c r="W8" s="69" t="s">
        <v>1081</v>
      </c>
      <c r="X8" s="82" t="s">
        <v>1082</v>
      </c>
    </row>
    <row r="9" spans="1:24">
      <c r="A9" s="71" t="s">
        <v>1083</v>
      </c>
      <c r="B9" s="72">
        <v>282899.74</v>
      </c>
      <c r="C9" s="72">
        <v>422736.58</v>
      </c>
      <c r="D9" s="72">
        <v>422736.58</v>
      </c>
      <c r="E9" s="73" t="s">
        <v>23</v>
      </c>
      <c r="F9" s="72">
        <v>19855.17</v>
      </c>
      <c r="G9" s="72">
        <v>19855.17</v>
      </c>
      <c r="H9" s="72">
        <v>0</v>
      </c>
      <c r="I9" s="72">
        <v>21708.3</v>
      </c>
      <c r="J9" s="72">
        <v>21708.3</v>
      </c>
      <c r="K9" s="72">
        <v>0</v>
      </c>
      <c r="L9" s="72">
        <v>21046.76</v>
      </c>
      <c r="M9" s="72">
        <v>21046.76</v>
      </c>
      <c r="N9" s="84">
        <v>0</v>
      </c>
      <c r="O9" s="76" t="s">
        <v>1002</v>
      </c>
      <c r="P9" s="72">
        <v>186432.18</v>
      </c>
      <c r="Q9" s="72">
        <v>186432.18</v>
      </c>
      <c r="R9" s="72">
        <v>0</v>
      </c>
      <c r="S9" s="72">
        <v>196004.25</v>
      </c>
      <c r="T9" s="72">
        <v>196004.25</v>
      </c>
      <c r="U9" s="72">
        <v>0</v>
      </c>
      <c r="V9" s="72">
        <v>195543.15</v>
      </c>
      <c r="W9" s="72">
        <v>195543.15</v>
      </c>
      <c r="X9" s="89">
        <v>0</v>
      </c>
    </row>
    <row r="10" spans="1:24">
      <c r="A10" s="71" t="s">
        <v>1084</v>
      </c>
      <c r="B10" s="72">
        <v>146621</v>
      </c>
      <c r="C10" s="72">
        <v>143001.19</v>
      </c>
      <c r="D10" s="72">
        <v>143001.19</v>
      </c>
      <c r="E10" s="73" t="s">
        <v>25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6" t="s">
        <v>1004</v>
      </c>
      <c r="P10" s="72">
        <v>149572.14</v>
      </c>
      <c r="Q10" s="72">
        <v>149572.14</v>
      </c>
      <c r="R10" s="72">
        <v>0</v>
      </c>
      <c r="S10" s="72">
        <v>160205.12</v>
      </c>
      <c r="T10" s="72">
        <v>160205.12</v>
      </c>
      <c r="U10" s="72">
        <v>0</v>
      </c>
      <c r="V10" s="72">
        <v>160204.8</v>
      </c>
      <c r="W10" s="72">
        <v>160204.8</v>
      </c>
      <c r="X10" s="89">
        <v>0</v>
      </c>
    </row>
    <row r="11" spans="1:24">
      <c r="A11" s="71" t="s">
        <v>995</v>
      </c>
      <c r="B11" s="72" t="s">
        <v>995</v>
      </c>
      <c r="C11" s="72" t="s">
        <v>995</v>
      </c>
      <c r="D11" s="72" t="s">
        <v>995</v>
      </c>
      <c r="E11" s="73" t="s">
        <v>27</v>
      </c>
      <c r="F11" s="72">
        <v>334</v>
      </c>
      <c r="G11" s="72">
        <v>334</v>
      </c>
      <c r="H11" s="72">
        <v>0</v>
      </c>
      <c r="I11" s="72">
        <v>275.25</v>
      </c>
      <c r="J11" s="72">
        <v>275.25</v>
      </c>
      <c r="K11" s="72">
        <v>0</v>
      </c>
      <c r="L11" s="72">
        <v>275.25</v>
      </c>
      <c r="M11" s="72">
        <v>275.25</v>
      </c>
      <c r="N11" s="72">
        <v>0</v>
      </c>
      <c r="O11" s="76" t="s">
        <v>1006</v>
      </c>
      <c r="P11" s="72">
        <v>36860.05</v>
      </c>
      <c r="Q11" s="72">
        <v>36860.05</v>
      </c>
      <c r="R11" s="72">
        <v>0</v>
      </c>
      <c r="S11" s="72">
        <v>35799.13</v>
      </c>
      <c r="T11" s="72">
        <v>35799.13</v>
      </c>
      <c r="U11" s="72">
        <v>0</v>
      </c>
      <c r="V11" s="72">
        <v>35338.35</v>
      </c>
      <c r="W11" s="72">
        <v>35338.35</v>
      </c>
      <c r="X11" s="89">
        <v>0</v>
      </c>
    </row>
    <row r="12" spans="1:24">
      <c r="A12" s="71" t="s">
        <v>995</v>
      </c>
      <c r="B12" s="72" t="s">
        <v>995</v>
      </c>
      <c r="C12" s="72" t="s">
        <v>995</v>
      </c>
      <c r="D12" s="72" t="s">
        <v>995</v>
      </c>
      <c r="E12" s="73" t="s">
        <v>29</v>
      </c>
      <c r="F12" s="72">
        <v>15437.39</v>
      </c>
      <c r="G12" s="72">
        <v>15437.39</v>
      </c>
      <c r="H12" s="72">
        <v>0</v>
      </c>
      <c r="I12" s="72">
        <v>17492.87</v>
      </c>
      <c r="J12" s="72">
        <v>17492.87</v>
      </c>
      <c r="K12" s="72">
        <v>0</v>
      </c>
      <c r="L12" s="72">
        <v>17453.69</v>
      </c>
      <c r="M12" s="72">
        <v>17453.69</v>
      </c>
      <c r="N12" s="72">
        <v>0</v>
      </c>
      <c r="O12" s="76" t="s">
        <v>1008</v>
      </c>
      <c r="P12" s="72">
        <v>253598.66</v>
      </c>
      <c r="Q12" s="72">
        <v>106977.66</v>
      </c>
      <c r="R12" s="72">
        <v>146621</v>
      </c>
      <c r="S12" s="72">
        <v>376933.35</v>
      </c>
      <c r="T12" s="72">
        <v>233932.17</v>
      </c>
      <c r="U12" s="72">
        <v>143001.19</v>
      </c>
      <c r="V12" s="72">
        <v>365939.9</v>
      </c>
      <c r="W12" s="72">
        <v>223206.5</v>
      </c>
      <c r="X12" s="89">
        <v>142733.4</v>
      </c>
    </row>
    <row r="13" spans="1:24">
      <c r="A13" s="71" t="s">
        <v>995</v>
      </c>
      <c r="B13" s="72" t="s">
        <v>995</v>
      </c>
      <c r="C13" s="72" t="s">
        <v>995</v>
      </c>
      <c r="D13" s="72" t="s">
        <v>995</v>
      </c>
      <c r="E13" s="73" t="s">
        <v>31</v>
      </c>
      <c r="F13" s="72">
        <v>94365.38</v>
      </c>
      <c r="G13" s="72">
        <v>94365.38</v>
      </c>
      <c r="H13" s="72">
        <v>0</v>
      </c>
      <c r="I13" s="72">
        <v>125210.75</v>
      </c>
      <c r="J13" s="72">
        <v>125210.75</v>
      </c>
      <c r="K13" s="72">
        <v>0</v>
      </c>
      <c r="L13" s="72">
        <v>125104.1</v>
      </c>
      <c r="M13" s="72">
        <v>125104.1</v>
      </c>
      <c r="N13" s="72">
        <v>0</v>
      </c>
      <c r="O13" s="76" t="s">
        <v>1010</v>
      </c>
      <c r="P13" s="72">
        <v>2.15</v>
      </c>
      <c r="Q13" s="72">
        <v>2.15</v>
      </c>
      <c r="R13" s="72">
        <v>0</v>
      </c>
      <c r="S13" s="72">
        <v>14729.3</v>
      </c>
      <c r="T13" s="72">
        <v>14729.3</v>
      </c>
      <c r="U13" s="72">
        <v>0</v>
      </c>
      <c r="V13" s="72">
        <v>14729.3</v>
      </c>
      <c r="W13" s="72">
        <v>14729.3</v>
      </c>
      <c r="X13" s="89">
        <v>0</v>
      </c>
    </row>
    <row r="14" spans="1:24">
      <c r="A14" s="71" t="s">
        <v>995</v>
      </c>
      <c r="B14" s="72" t="s">
        <v>995</v>
      </c>
      <c r="C14" s="72" t="s">
        <v>995</v>
      </c>
      <c r="D14" s="72" t="s">
        <v>995</v>
      </c>
      <c r="E14" s="73" t="s">
        <v>33</v>
      </c>
      <c r="F14" s="72">
        <v>602.85</v>
      </c>
      <c r="G14" s="72">
        <v>602.85</v>
      </c>
      <c r="H14" s="72">
        <v>0</v>
      </c>
      <c r="I14" s="72">
        <v>2061</v>
      </c>
      <c r="J14" s="72">
        <v>2061</v>
      </c>
      <c r="K14" s="72">
        <v>0</v>
      </c>
      <c r="L14" s="72">
        <v>2051.42</v>
      </c>
      <c r="M14" s="72">
        <v>2051.42</v>
      </c>
      <c r="N14" s="72">
        <v>0</v>
      </c>
      <c r="O14" s="76" t="s">
        <v>1012</v>
      </c>
      <c r="P14" s="72">
        <v>253596.51</v>
      </c>
      <c r="Q14" s="72">
        <v>106975.51</v>
      </c>
      <c r="R14" s="72">
        <v>146621</v>
      </c>
      <c r="S14" s="72">
        <v>362204.05</v>
      </c>
      <c r="T14" s="72">
        <v>219202.87</v>
      </c>
      <c r="U14" s="72">
        <v>143001.19</v>
      </c>
      <c r="V14" s="72">
        <v>351210.6</v>
      </c>
      <c r="W14" s="72">
        <v>208477.2</v>
      </c>
      <c r="X14" s="89">
        <v>142733.4</v>
      </c>
    </row>
    <row r="15" spans="1:24">
      <c r="A15" s="71" t="s">
        <v>995</v>
      </c>
      <c r="B15" s="72" t="s">
        <v>995</v>
      </c>
      <c r="C15" s="72" t="s">
        <v>995</v>
      </c>
      <c r="D15" s="72" t="s">
        <v>995</v>
      </c>
      <c r="E15" s="73" t="s">
        <v>35</v>
      </c>
      <c r="F15" s="72">
        <v>2190.34</v>
      </c>
      <c r="G15" s="72">
        <v>2190.34</v>
      </c>
      <c r="H15" s="72">
        <v>0</v>
      </c>
      <c r="I15" s="72">
        <v>3726.76</v>
      </c>
      <c r="J15" s="72">
        <v>3726.76</v>
      </c>
      <c r="K15" s="72">
        <v>0</v>
      </c>
      <c r="L15" s="72">
        <v>3726.76</v>
      </c>
      <c r="M15" s="72">
        <v>3726.76</v>
      </c>
      <c r="N15" s="72">
        <v>0</v>
      </c>
      <c r="O15" s="76" t="s">
        <v>995</v>
      </c>
      <c r="P15" s="72" t="s">
        <v>995</v>
      </c>
      <c r="Q15" s="72" t="s">
        <v>995</v>
      </c>
      <c r="R15" s="72" t="s">
        <v>995</v>
      </c>
      <c r="S15" s="72" t="s">
        <v>995</v>
      </c>
      <c r="T15" s="72" t="s">
        <v>995</v>
      </c>
      <c r="U15" s="72" t="s">
        <v>995</v>
      </c>
      <c r="V15" s="72" t="s">
        <v>995</v>
      </c>
      <c r="W15" s="72" t="s">
        <v>995</v>
      </c>
      <c r="X15" s="89" t="s">
        <v>995</v>
      </c>
    </row>
    <row r="16" spans="1:24">
      <c r="A16" s="71" t="s">
        <v>995</v>
      </c>
      <c r="B16" s="72" t="s">
        <v>995</v>
      </c>
      <c r="C16" s="72" t="s">
        <v>995</v>
      </c>
      <c r="D16" s="72" t="s">
        <v>995</v>
      </c>
      <c r="E16" s="73" t="s">
        <v>37</v>
      </c>
      <c r="F16" s="72">
        <v>39180.67</v>
      </c>
      <c r="G16" s="72">
        <v>38831.67</v>
      </c>
      <c r="H16" s="72">
        <v>349</v>
      </c>
      <c r="I16" s="72">
        <v>45751.28</v>
      </c>
      <c r="J16" s="72">
        <v>43674.28</v>
      </c>
      <c r="K16" s="72">
        <v>2077</v>
      </c>
      <c r="L16" s="72">
        <v>45313.48</v>
      </c>
      <c r="M16" s="72">
        <v>43236.48</v>
      </c>
      <c r="N16" s="72">
        <v>2077</v>
      </c>
      <c r="O16" s="76" t="s">
        <v>995</v>
      </c>
      <c r="P16" s="72" t="s">
        <v>995</v>
      </c>
      <c r="Q16" s="72" t="s">
        <v>995</v>
      </c>
      <c r="R16" s="72" t="s">
        <v>995</v>
      </c>
      <c r="S16" s="72" t="s">
        <v>995</v>
      </c>
      <c r="T16" s="72" t="s">
        <v>995</v>
      </c>
      <c r="U16" s="72" t="s">
        <v>995</v>
      </c>
      <c r="V16" s="72" t="s">
        <v>995</v>
      </c>
      <c r="W16" s="72" t="s">
        <v>995</v>
      </c>
      <c r="X16" s="89" t="s">
        <v>995</v>
      </c>
    </row>
    <row r="17" spans="1:24">
      <c r="A17" s="71" t="s">
        <v>995</v>
      </c>
      <c r="B17" s="72" t="s">
        <v>995</v>
      </c>
      <c r="C17" s="72" t="s">
        <v>995</v>
      </c>
      <c r="D17" s="72" t="s">
        <v>995</v>
      </c>
      <c r="E17" s="73" t="s">
        <v>1016</v>
      </c>
      <c r="F17" s="72">
        <v>43545.92</v>
      </c>
      <c r="G17" s="72">
        <v>43545.92</v>
      </c>
      <c r="H17" s="72">
        <v>0</v>
      </c>
      <c r="I17" s="72">
        <v>23288.6</v>
      </c>
      <c r="J17" s="72">
        <v>23288.6</v>
      </c>
      <c r="K17" s="72">
        <v>0</v>
      </c>
      <c r="L17" s="72">
        <v>23288.28</v>
      </c>
      <c r="M17" s="72">
        <v>23288.28</v>
      </c>
      <c r="N17" s="72">
        <v>0</v>
      </c>
      <c r="O17" s="69" t="s">
        <v>995</v>
      </c>
      <c r="P17" s="72" t="s">
        <v>995</v>
      </c>
      <c r="Q17" s="72" t="s">
        <v>995</v>
      </c>
      <c r="R17" s="72" t="s">
        <v>995</v>
      </c>
      <c r="S17" s="72" t="s">
        <v>995</v>
      </c>
      <c r="T17" s="72" t="s">
        <v>995</v>
      </c>
      <c r="U17" s="72" t="s">
        <v>995</v>
      </c>
      <c r="V17" s="72" t="s">
        <v>995</v>
      </c>
      <c r="W17" s="72" t="s">
        <v>995</v>
      </c>
      <c r="X17" s="89" t="s">
        <v>995</v>
      </c>
    </row>
    <row r="18" spans="1:24">
      <c r="A18" s="71" t="s">
        <v>995</v>
      </c>
      <c r="B18" s="72" t="s">
        <v>995</v>
      </c>
      <c r="C18" s="72" t="s">
        <v>995</v>
      </c>
      <c r="D18" s="72" t="s">
        <v>995</v>
      </c>
      <c r="E18" s="73" t="s">
        <v>41</v>
      </c>
      <c r="F18" s="72">
        <v>2801.09</v>
      </c>
      <c r="G18" s="72">
        <v>2801.09</v>
      </c>
      <c r="H18" s="72">
        <v>0</v>
      </c>
      <c r="I18" s="72">
        <v>30376.51</v>
      </c>
      <c r="J18" s="72">
        <v>30376.51</v>
      </c>
      <c r="K18" s="72">
        <v>0</v>
      </c>
      <c r="L18" s="72">
        <v>26176.51</v>
      </c>
      <c r="M18" s="72">
        <v>26176.51</v>
      </c>
      <c r="N18" s="72">
        <v>0</v>
      </c>
      <c r="O18" s="76" t="s">
        <v>995</v>
      </c>
      <c r="P18" s="72" t="s">
        <v>995</v>
      </c>
      <c r="Q18" s="72" t="s">
        <v>995</v>
      </c>
      <c r="R18" s="72" t="s">
        <v>995</v>
      </c>
      <c r="S18" s="72" t="s">
        <v>995</v>
      </c>
      <c r="T18" s="72" t="s">
        <v>995</v>
      </c>
      <c r="U18" s="72" t="s">
        <v>995</v>
      </c>
      <c r="V18" s="72" t="s">
        <v>995</v>
      </c>
      <c r="W18" s="72" t="s">
        <v>995</v>
      </c>
      <c r="X18" s="89" t="s">
        <v>995</v>
      </c>
    </row>
    <row r="19" spans="1:24">
      <c r="A19" s="71" t="s">
        <v>995</v>
      </c>
      <c r="B19" s="72" t="s">
        <v>995</v>
      </c>
      <c r="C19" s="72" t="s">
        <v>995</v>
      </c>
      <c r="D19" s="72" t="s">
        <v>995</v>
      </c>
      <c r="E19" s="73" t="s">
        <v>43</v>
      </c>
      <c r="F19" s="72">
        <v>152395.28</v>
      </c>
      <c r="G19" s="72">
        <v>6147.28</v>
      </c>
      <c r="H19" s="72">
        <v>146248</v>
      </c>
      <c r="I19" s="72">
        <v>188278.11</v>
      </c>
      <c r="J19" s="72">
        <v>50583.69</v>
      </c>
      <c r="K19" s="72">
        <v>137694.42</v>
      </c>
      <c r="L19" s="72">
        <v>188278.11</v>
      </c>
      <c r="M19" s="72">
        <v>50583.69</v>
      </c>
      <c r="N19" s="72">
        <v>137694.42</v>
      </c>
      <c r="O19" s="69" t="s">
        <v>1018</v>
      </c>
      <c r="P19" s="85" t="s">
        <v>1019</v>
      </c>
      <c r="Q19" s="85" t="s">
        <v>1019</v>
      </c>
      <c r="R19" s="85" t="s">
        <v>1019</v>
      </c>
      <c r="S19" s="85" t="s">
        <v>1019</v>
      </c>
      <c r="T19" s="85" t="s">
        <v>1019</v>
      </c>
      <c r="U19" s="85" t="s">
        <v>1019</v>
      </c>
      <c r="V19" s="85" t="s">
        <v>1019</v>
      </c>
      <c r="W19" s="85" t="s">
        <v>1019</v>
      </c>
      <c r="X19" s="90" t="s">
        <v>1019</v>
      </c>
    </row>
    <row r="20" spans="1:24">
      <c r="A20" s="71" t="s">
        <v>995</v>
      </c>
      <c r="B20" s="72" t="s">
        <v>995</v>
      </c>
      <c r="C20" s="72" t="s">
        <v>995</v>
      </c>
      <c r="D20" s="72" t="s">
        <v>995</v>
      </c>
      <c r="E20" s="73" t="s">
        <v>45</v>
      </c>
      <c r="F20" s="72">
        <v>18739.8</v>
      </c>
      <c r="G20" s="72">
        <v>18715.8</v>
      </c>
      <c r="H20" s="72">
        <v>24</v>
      </c>
      <c r="I20" s="72">
        <v>65450.41</v>
      </c>
      <c r="J20" s="72">
        <v>64765.41</v>
      </c>
      <c r="K20" s="72">
        <v>685</v>
      </c>
      <c r="L20" s="72">
        <v>65426.41</v>
      </c>
      <c r="M20" s="72">
        <v>64741.41</v>
      </c>
      <c r="N20" s="72">
        <v>685</v>
      </c>
      <c r="O20" s="76" t="s">
        <v>1021</v>
      </c>
      <c r="P20" s="85" t="s">
        <v>1019</v>
      </c>
      <c r="Q20" s="85" t="s">
        <v>1019</v>
      </c>
      <c r="R20" s="85" t="s">
        <v>1019</v>
      </c>
      <c r="S20" s="85" t="s">
        <v>1019</v>
      </c>
      <c r="T20" s="85" t="s">
        <v>1019</v>
      </c>
      <c r="U20" s="85" t="s">
        <v>1019</v>
      </c>
      <c r="V20" s="72">
        <v>132901.34</v>
      </c>
      <c r="W20" s="72">
        <v>132901.34</v>
      </c>
      <c r="X20" s="89">
        <v>0</v>
      </c>
    </row>
    <row r="21" spans="1:24">
      <c r="A21" s="71" t="s">
        <v>995</v>
      </c>
      <c r="B21" s="72" t="s">
        <v>995</v>
      </c>
      <c r="C21" s="72" t="s">
        <v>995</v>
      </c>
      <c r="D21" s="72" t="s">
        <v>995</v>
      </c>
      <c r="E21" s="73" t="s">
        <v>47</v>
      </c>
      <c r="F21" s="72">
        <v>27378.61</v>
      </c>
      <c r="G21" s="72">
        <v>27378.61</v>
      </c>
      <c r="H21" s="72">
        <v>0</v>
      </c>
      <c r="I21" s="72">
        <v>18833.74</v>
      </c>
      <c r="J21" s="72">
        <v>18833.74</v>
      </c>
      <c r="K21" s="72">
        <v>0</v>
      </c>
      <c r="L21" s="72">
        <v>18833.74</v>
      </c>
      <c r="M21" s="72">
        <v>18833.74</v>
      </c>
      <c r="N21" s="72">
        <v>0</v>
      </c>
      <c r="O21" s="76" t="s">
        <v>1023</v>
      </c>
      <c r="P21" s="85" t="s">
        <v>1019</v>
      </c>
      <c r="Q21" s="85" t="s">
        <v>1019</v>
      </c>
      <c r="R21" s="85" t="s">
        <v>1019</v>
      </c>
      <c r="S21" s="85" t="s">
        <v>1019</v>
      </c>
      <c r="T21" s="85" t="s">
        <v>1019</v>
      </c>
      <c r="U21" s="85" t="s">
        <v>1019</v>
      </c>
      <c r="V21" s="72">
        <v>59737.2</v>
      </c>
      <c r="W21" s="72">
        <v>58092.56</v>
      </c>
      <c r="X21" s="89">
        <v>1644.64</v>
      </c>
    </row>
    <row r="22" spans="1:24">
      <c r="A22" s="71" t="s">
        <v>995</v>
      </c>
      <c r="B22" s="72" t="s">
        <v>995</v>
      </c>
      <c r="C22" s="72" t="s">
        <v>995</v>
      </c>
      <c r="D22" s="72" t="s">
        <v>995</v>
      </c>
      <c r="E22" s="73" t="s">
        <v>1022</v>
      </c>
      <c r="F22" s="72">
        <v>2928.38</v>
      </c>
      <c r="G22" s="72">
        <v>2928.38</v>
      </c>
      <c r="H22" s="72">
        <v>0</v>
      </c>
      <c r="I22" s="72">
        <v>2428.53</v>
      </c>
      <c r="J22" s="72">
        <v>2428.53</v>
      </c>
      <c r="K22" s="72">
        <v>0</v>
      </c>
      <c r="L22" s="72">
        <v>2428.53</v>
      </c>
      <c r="M22" s="72">
        <v>2428.53</v>
      </c>
      <c r="N22" s="72">
        <v>0</v>
      </c>
      <c r="O22" s="76" t="s">
        <v>1024</v>
      </c>
      <c r="P22" s="85" t="s">
        <v>1019</v>
      </c>
      <c r="Q22" s="85" t="s">
        <v>1019</v>
      </c>
      <c r="R22" s="85" t="s">
        <v>1019</v>
      </c>
      <c r="S22" s="85" t="s">
        <v>1019</v>
      </c>
      <c r="T22" s="85" t="s">
        <v>1019</v>
      </c>
      <c r="U22" s="85" t="s">
        <v>1019</v>
      </c>
      <c r="V22" s="72">
        <v>76258.63</v>
      </c>
      <c r="W22" s="72">
        <v>76014.66</v>
      </c>
      <c r="X22" s="89">
        <v>243.97</v>
      </c>
    </row>
    <row r="23" spans="1:24">
      <c r="A23" s="71" t="s">
        <v>995</v>
      </c>
      <c r="B23" s="72" t="s">
        <v>995</v>
      </c>
      <c r="C23" s="72" t="s">
        <v>995</v>
      </c>
      <c r="D23" s="72" t="s">
        <v>995</v>
      </c>
      <c r="E23" s="73" t="s">
        <v>51</v>
      </c>
      <c r="F23" s="72">
        <v>819.56</v>
      </c>
      <c r="G23" s="72">
        <v>819.56</v>
      </c>
      <c r="H23" s="72">
        <v>0</v>
      </c>
      <c r="I23" s="72">
        <v>3621.31</v>
      </c>
      <c r="J23" s="72">
        <v>3566.08</v>
      </c>
      <c r="K23" s="72">
        <v>55.22</v>
      </c>
      <c r="L23" s="72">
        <v>3138.44</v>
      </c>
      <c r="M23" s="72">
        <v>3083.21</v>
      </c>
      <c r="N23" s="72">
        <v>55.22</v>
      </c>
      <c r="O23" s="76" t="s">
        <v>1025</v>
      </c>
      <c r="P23" s="85" t="s">
        <v>1019</v>
      </c>
      <c r="Q23" s="85" t="s">
        <v>1019</v>
      </c>
      <c r="R23" s="85" t="s">
        <v>1019</v>
      </c>
      <c r="S23" s="85" t="s">
        <v>1019</v>
      </c>
      <c r="T23" s="85" t="s">
        <v>1019</v>
      </c>
      <c r="U23" s="85" t="s">
        <v>1019</v>
      </c>
      <c r="V23" s="72">
        <v>11066.86</v>
      </c>
      <c r="W23" s="72">
        <v>10401.28</v>
      </c>
      <c r="X23" s="89">
        <v>665.58</v>
      </c>
    </row>
    <row r="24" spans="1:24">
      <c r="A24" s="71" t="s">
        <v>995</v>
      </c>
      <c r="B24" s="72" t="s">
        <v>995</v>
      </c>
      <c r="C24" s="72" t="s">
        <v>995</v>
      </c>
      <c r="D24" s="72" t="s">
        <v>995</v>
      </c>
      <c r="E24" s="73" t="s">
        <v>53</v>
      </c>
      <c r="F24" s="72">
        <v>0</v>
      </c>
      <c r="G24" s="72">
        <v>0</v>
      </c>
      <c r="H24" s="72">
        <v>0</v>
      </c>
      <c r="I24" s="72">
        <v>32.33</v>
      </c>
      <c r="J24" s="72">
        <v>32.33</v>
      </c>
      <c r="K24" s="72">
        <v>0</v>
      </c>
      <c r="L24" s="72">
        <v>32.33</v>
      </c>
      <c r="M24" s="72">
        <v>32.33</v>
      </c>
      <c r="N24" s="72">
        <v>0</v>
      </c>
      <c r="O24" s="76" t="s">
        <v>1026</v>
      </c>
      <c r="P24" s="85" t="s">
        <v>1019</v>
      </c>
      <c r="Q24" s="85" t="s">
        <v>1019</v>
      </c>
      <c r="R24" s="85" t="s">
        <v>1019</v>
      </c>
      <c r="S24" s="85" t="s">
        <v>1019</v>
      </c>
      <c r="T24" s="85" t="s">
        <v>1019</v>
      </c>
      <c r="U24" s="85" t="s">
        <v>1019</v>
      </c>
      <c r="V24" s="72">
        <v>0</v>
      </c>
      <c r="W24" s="72">
        <v>0</v>
      </c>
      <c r="X24" s="89">
        <v>0</v>
      </c>
    </row>
    <row r="25" spans="1:24">
      <c r="A25" s="71" t="s">
        <v>995</v>
      </c>
      <c r="B25" s="72" t="s">
        <v>995</v>
      </c>
      <c r="C25" s="72" t="s">
        <v>995</v>
      </c>
      <c r="D25" s="72" t="s">
        <v>995</v>
      </c>
      <c r="E25" s="73" t="s">
        <v>55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6" t="s">
        <v>1027</v>
      </c>
      <c r="P25" s="85" t="s">
        <v>1019</v>
      </c>
      <c r="Q25" s="85" t="s">
        <v>1019</v>
      </c>
      <c r="R25" s="85" t="s">
        <v>1019</v>
      </c>
      <c r="S25" s="85" t="s">
        <v>1019</v>
      </c>
      <c r="T25" s="85" t="s">
        <v>1019</v>
      </c>
      <c r="U25" s="85" t="s">
        <v>1019</v>
      </c>
      <c r="V25" s="72">
        <v>14729.3</v>
      </c>
      <c r="W25" s="72">
        <v>14729.3</v>
      </c>
      <c r="X25" s="89">
        <v>0</v>
      </c>
    </row>
    <row r="26" spans="1:24">
      <c r="A26" s="71" t="s">
        <v>995</v>
      </c>
      <c r="B26" s="72" t="s">
        <v>995</v>
      </c>
      <c r="C26" s="72" t="s">
        <v>995</v>
      </c>
      <c r="D26" s="72" t="s">
        <v>995</v>
      </c>
      <c r="E26" s="73" t="s">
        <v>57</v>
      </c>
      <c r="F26" s="72">
        <v>1755.71</v>
      </c>
      <c r="G26" s="72">
        <v>1755.71</v>
      </c>
      <c r="H26" s="72">
        <v>0</v>
      </c>
      <c r="I26" s="72">
        <v>4741.9</v>
      </c>
      <c r="J26" s="72">
        <v>4741.9</v>
      </c>
      <c r="K26" s="72">
        <v>0</v>
      </c>
      <c r="L26" s="72">
        <v>4741.9</v>
      </c>
      <c r="M26" s="72">
        <v>4741.9</v>
      </c>
      <c r="N26" s="72">
        <v>0</v>
      </c>
      <c r="O26" s="76" t="s">
        <v>1028</v>
      </c>
      <c r="P26" s="85" t="s">
        <v>1019</v>
      </c>
      <c r="Q26" s="85" t="s">
        <v>1019</v>
      </c>
      <c r="R26" s="85" t="s">
        <v>1019</v>
      </c>
      <c r="S26" s="85" t="s">
        <v>1019</v>
      </c>
      <c r="T26" s="85" t="s">
        <v>1019</v>
      </c>
      <c r="U26" s="85" t="s">
        <v>1019</v>
      </c>
      <c r="V26" s="72">
        <v>266789.71</v>
      </c>
      <c r="W26" s="72">
        <v>126610.5</v>
      </c>
      <c r="X26" s="89">
        <v>140179.21</v>
      </c>
    </row>
    <row r="27" spans="1:24">
      <c r="A27" s="71" t="s">
        <v>995</v>
      </c>
      <c r="B27" s="72" t="s">
        <v>995</v>
      </c>
      <c r="C27" s="72" t="s">
        <v>995</v>
      </c>
      <c r="D27" s="72" t="s">
        <v>995</v>
      </c>
      <c r="E27" s="73" t="s">
        <v>59</v>
      </c>
      <c r="F27" s="72">
        <v>9681.47</v>
      </c>
      <c r="G27" s="72">
        <v>9681.47</v>
      </c>
      <c r="H27" s="72">
        <v>0</v>
      </c>
      <c r="I27" s="72">
        <v>11945.61</v>
      </c>
      <c r="J27" s="72">
        <v>11945.61</v>
      </c>
      <c r="K27" s="72">
        <v>0</v>
      </c>
      <c r="L27" s="72">
        <v>11945.61</v>
      </c>
      <c r="M27" s="72">
        <v>11945.61</v>
      </c>
      <c r="N27" s="72">
        <v>0</v>
      </c>
      <c r="O27" s="76" t="s">
        <v>1029</v>
      </c>
      <c r="P27" s="85" t="s">
        <v>1019</v>
      </c>
      <c r="Q27" s="85" t="s">
        <v>1019</v>
      </c>
      <c r="R27" s="85" t="s">
        <v>1019</v>
      </c>
      <c r="S27" s="85" t="s">
        <v>1019</v>
      </c>
      <c r="T27" s="85" t="s">
        <v>1019</v>
      </c>
      <c r="U27" s="85" t="s">
        <v>1019</v>
      </c>
      <c r="V27" s="72">
        <v>0</v>
      </c>
      <c r="W27" s="72">
        <v>0</v>
      </c>
      <c r="X27" s="89">
        <v>0</v>
      </c>
    </row>
    <row r="28" spans="1:24">
      <c r="A28" s="71" t="s">
        <v>995</v>
      </c>
      <c r="B28" s="72" t="s">
        <v>995</v>
      </c>
      <c r="C28" s="72" t="s">
        <v>995</v>
      </c>
      <c r="D28" s="72" t="s">
        <v>995</v>
      </c>
      <c r="E28" s="73" t="s">
        <v>61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6" t="s">
        <v>995</v>
      </c>
      <c r="P28" s="85" t="s">
        <v>995</v>
      </c>
      <c r="Q28" s="85" t="s">
        <v>995</v>
      </c>
      <c r="R28" s="85" t="s">
        <v>995</v>
      </c>
      <c r="S28" s="85" t="s">
        <v>995</v>
      </c>
      <c r="T28" s="85" t="s">
        <v>995</v>
      </c>
      <c r="U28" s="85" t="s">
        <v>995</v>
      </c>
      <c r="V28" s="72" t="s">
        <v>995</v>
      </c>
      <c r="W28" s="72" t="s">
        <v>995</v>
      </c>
      <c r="X28" s="89" t="s">
        <v>995</v>
      </c>
    </row>
    <row r="29" spans="1:24">
      <c r="A29" s="71" t="s">
        <v>995</v>
      </c>
      <c r="B29" s="72" t="s">
        <v>995</v>
      </c>
      <c r="C29" s="72" t="s">
        <v>995</v>
      </c>
      <c r="D29" s="72" t="s">
        <v>995</v>
      </c>
      <c r="E29" s="73" t="s">
        <v>1030</v>
      </c>
      <c r="F29" s="72">
        <v>8019.21</v>
      </c>
      <c r="G29" s="72">
        <v>8019.21</v>
      </c>
      <c r="H29" s="72">
        <v>0</v>
      </c>
      <c r="I29" s="72">
        <v>7714.37</v>
      </c>
      <c r="J29" s="72">
        <v>5224.83</v>
      </c>
      <c r="K29" s="72">
        <v>2489.54</v>
      </c>
      <c r="L29" s="72">
        <v>2221.76</v>
      </c>
      <c r="M29" s="72">
        <v>0</v>
      </c>
      <c r="N29" s="72">
        <v>2221.76</v>
      </c>
      <c r="O29" s="76" t="s">
        <v>995</v>
      </c>
      <c r="P29" s="85" t="s">
        <v>995</v>
      </c>
      <c r="Q29" s="85" t="s">
        <v>995</v>
      </c>
      <c r="R29" s="85" t="s">
        <v>995</v>
      </c>
      <c r="S29" s="85" t="s">
        <v>995</v>
      </c>
      <c r="T29" s="85" t="s">
        <v>995</v>
      </c>
      <c r="U29" s="85" t="s">
        <v>995</v>
      </c>
      <c r="V29" s="72" t="s">
        <v>995</v>
      </c>
      <c r="W29" s="72" t="s">
        <v>995</v>
      </c>
      <c r="X29" s="89" t="s">
        <v>995</v>
      </c>
    </row>
    <row r="30" spans="1:24">
      <c r="A30" s="71" t="s">
        <v>995</v>
      </c>
      <c r="B30" s="72" t="s">
        <v>995</v>
      </c>
      <c r="C30" s="72" t="s">
        <v>995</v>
      </c>
      <c r="D30" s="72" t="s">
        <v>995</v>
      </c>
      <c r="E30" s="73" t="s">
        <v>1031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6" t="s">
        <v>995</v>
      </c>
      <c r="P30" s="72" t="s">
        <v>995</v>
      </c>
      <c r="Q30" s="72" t="s">
        <v>995</v>
      </c>
      <c r="R30" s="72" t="s">
        <v>995</v>
      </c>
      <c r="S30" s="72" t="s">
        <v>995</v>
      </c>
      <c r="T30" s="72" t="s">
        <v>995</v>
      </c>
      <c r="U30" s="72" t="s">
        <v>995</v>
      </c>
      <c r="V30" s="72" t="s">
        <v>995</v>
      </c>
      <c r="W30" s="72" t="s">
        <v>995</v>
      </c>
      <c r="X30" s="89" t="s">
        <v>995</v>
      </c>
    </row>
    <row r="31" spans="1:24">
      <c r="A31" s="71" t="s">
        <v>995</v>
      </c>
      <c r="B31" s="72" t="s">
        <v>995</v>
      </c>
      <c r="C31" s="72" t="s">
        <v>995</v>
      </c>
      <c r="D31" s="72" t="s">
        <v>995</v>
      </c>
      <c r="E31" s="73" t="s">
        <v>1032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6" t="s">
        <v>995</v>
      </c>
      <c r="P31" s="72" t="s">
        <v>995</v>
      </c>
      <c r="Q31" s="72" t="s">
        <v>995</v>
      </c>
      <c r="R31" s="72" t="s">
        <v>995</v>
      </c>
      <c r="S31" s="72" t="s">
        <v>995</v>
      </c>
      <c r="T31" s="72" t="s">
        <v>995</v>
      </c>
      <c r="U31" s="72" t="s">
        <v>995</v>
      </c>
      <c r="V31" s="72" t="s">
        <v>995</v>
      </c>
      <c r="W31" s="72" t="s">
        <v>995</v>
      </c>
      <c r="X31" s="89" t="s">
        <v>995</v>
      </c>
    </row>
    <row r="32" spans="1:24">
      <c r="A32" s="74" t="s">
        <v>1033</v>
      </c>
      <c r="B32" s="72">
        <v>429520.74</v>
      </c>
      <c r="C32" s="72">
        <v>565737.77</v>
      </c>
      <c r="D32" s="72">
        <v>565737.77</v>
      </c>
      <c r="E32" s="75" t="s">
        <v>1034</v>
      </c>
      <c r="F32" s="72">
        <v>440030.84</v>
      </c>
      <c r="G32" s="72">
        <v>293409.84</v>
      </c>
      <c r="H32" s="72">
        <v>146621</v>
      </c>
      <c r="I32" s="72">
        <v>572937.61</v>
      </c>
      <c r="J32" s="72">
        <v>429936.42</v>
      </c>
      <c r="K32" s="72">
        <v>143001.19</v>
      </c>
      <c r="L32" s="72">
        <v>561483.05</v>
      </c>
      <c r="M32" s="72">
        <v>418749.65</v>
      </c>
      <c r="N32" s="72">
        <v>142733.4</v>
      </c>
      <c r="O32" s="75" t="s">
        <v>1034</v>
      </c>
      <c r="P32" s="72">
        <v>440030.84</v>
      </c>
      <c r="Q32" s="72">
        <v>293409.84</v>
      </c>
      <c r="R32" s="72">
        <v>146621</v>
      </c>
      <c r="S32" s="72">
        <v>572937.61</v>
      </c>
      <c r="T32" s="72">
        <v>429936.42</v>
      </c>
      <c r="U32" s="72">
        <v>143001.19</v>
      </c>
      <c r="V32" s="72">
        <v>561483.05</v>
      </c>
      <c r="W32" s="72">
        <v>418749.65</v>
      </c>
      <c r="X32" s="89">
        <v>142733.4</v>
      </c>
    </row>
    <row r="33" spans="1:24">
      <c r="A33" s="71" t="s">
        <v>995</v>
      </c>
      <c r="B33" s="72" t="s">
        <v>995</v>
      </c>
      <c r="C33" s="72" t="s">
        <v>995</v>
      </c>
      <c r="D33" s="72" t="s">
        <v>995</v>
      </c>
      <c r="E33" s="69" t="s">
        <v>995</v>
      </c>
      <c r="F33" s="72" t="s">
        <v>995</v>
      </c>
      <c r="G33" s="72" t="s">
        <v>995</v>
      </c>
      <c r="H33" s="72" t="s">
        <v>995</v>
      </c>
      <c r="I33" s="72" t="s">
        <v>995</v>
      </c>
      <c r="J33" s="72" t="s">
        <v>995</v>
      </c>
      <c r="K33" s="72" t="s">
        <v>995</v>
      </c>
      <c r="L33" s="72" t="s">
        <v>995</v>
      </c>
      <c r="M33" s="72" t="s">
        <v>995</v>
      </c>
      <c r="N33" s="72" t="s">
        <v>995</v>
      </c>
      <c r="O33" s="69" t="s">
        <v>995</v>
      </c>
      <c r="P33" s="72" t="s">
        <v>995</v>
      </c>
      <c r="Q33" s="72" t="s">
        <v>995</v>
      </c>
      <c r="R33" s="72" t="s">
        <v>995</v>
      </c>
      <c r="S33" s="72" t="s">
        <v>995</v>
      </c>
      <c r="T33" s="72" t="s">
        <v>995</v>
      </c>
      <c r="U33" s="72" t="s">
        <v>995</v>
      </c>
      <c r="V33" s="72" t="s">
        <v>995</v>
      </c>
      <c r="W33" s="72" t="s">
        <v>995</v>
      </c>
      <c r="X33" s="89" t="s">
        <v>995</v>
      </c>
    </row>
    <row r="34" spans="1:24">
      <c r="A34" s="71" t="s">
        <v>1085</v>
      </c>
      <c r="B34" s="72">
        <v>10510.1</v>
      </c>
      <c r="C34" s="72">
        <v>7199.84</v>
      </c>
      <c r="D34" s="72">
        <v>7199.84</v>
      </c>
      <c r="E34" s="76" t="s">
        <v>1086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11454.56</v>
      </c>
      <c r="M34" s="72">
        <v>11186.77</v>
      </c>
      <c r="N34" s="72">
        <v>267.79</v>
      </c>
      <c r="O34" s="76" t="s">
        <v>1086</v>
      </c>
      <c r="P34" s="72">
        <v>0</v>
      </c>
      <c r="Q34" s="72">
        <v>0</v>
      </c>
      <c r="R34" s="72">
        <v>0</v>
      </c>
      <c r="S34" s="72">
        <v>0</v>
      </c>
      <c r="T34" s="72">
        <v>0</v>
      </c>
      <c r="U34" s="72">
        <v>0</v>
      </c>
      <c r="V34" s="72">
        <v>11454.56</v>
      </c>
      <c r="W34" s="72">
        <v>11186.77</v>
      </c>
      <c r="X34" s="89">
        <v>267.79</v>
      </c>
    </row>
    <row r="35" spans="1:24">
      <c r="A35" s="71" t="s">
        <v>1083</v>
      </c>
      <c r="B35" s="72">
        <v>10510.1</v>
      </c>
      <c r="C35" s="72">
        <v>7199.84</v>
      </c>
      <c r="D35" s="72">
        <v>7199.84</v>
      </c>
      <c r="E35" s="76" t="s">
        <v>1087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461.1</v>
      </c>
      <c r="M35" s="72">
        <v>461.1</v>
      </c>
      <c r="N35" s="72">
        <v>0</v>
      </c>
      <c r="O35" s="76" t="s">
        <v>1087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461.1</v>
      </c>
      <c r="W35" s="72">
        <v>461.1</v>
      </c>
      <c r="X35" s="89">
        <v>0</v>
      </c>
    </row>
    <row r="36" spans="1:24">
      <c r="A36" s="71" t="s">
        <v>1084</v>
      </c>
      <c r="B36" s="72">
        <v>0</v>
      </c>
      <c r="C36" s="72">
        <v>0</v>
      </c>
      <c r="D36" s="72">
        <v>0</v>
      </c>
      <c r="E36" s="76" t="s">
        <v>1088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10993.45</v>
      </c>
      <c r="M36" s="72">
        <v>10725.67</v>
      </c>
      <c r="N36" s="72">
        <v>267.79</v>
      </c>
      <c r="O36" s="76" t="s">
        <v>1088</v>
      </c>
      <c r="P36" s="72">
        <v>0</v>
      </c>
      <c r="Q36" s="72">
        <v>0</v>
      </c>
      <c r="R36" s="72">
        <v>0</v>
      </c>
      <c r="S36" s="72">
        <v>0</v>
      </c>
      <c r="T36" s="72">
        <v>0</v>
      </c>
      <c r="U36" s="72">
        <v>0</v>
      </c>
      <c r="V36" s="72">
        <v>10993.45</v>
      </c>
      <c r="W36" s="72">
        <v>10725.67</v>
      </c>
      <c r="X36" s="89">
        <v>267.79</v>
      </c>
    </row>
    <row r="37" spans="1:24">
      <c r="A37" s="71" t="s">
        <v>995</v>
      </c>
      <c r="B37" s="72" t="s">
        <v>995</v>
      </c>
      <c r="C37" s="72" t="s">
        <v>995</v>
      </c>
      <c r="D37" s="72" t="s">
        <v>995</v>
      </c>
      <c r="E37" s="76" t="s">
        <v>995</v>
      </c>
      <c r="F37" s="72" t="s">
        <v>995</v>
      </c>
      <c r="G37" s="72" t="s">
        <v>995</v>
      </c>
      <c r="H37" s="72" t="s">
        <v>995</v>
      </c>
      <c r="I37" s="72" t="s">
        <v>995</v>
      </c>
      <c r="J37" s="72" t="s">
        <v>995</v>
      </c>
      <c r="K37" s="72" t="s">
        <v>995</v>
      </c>
      <c r="L37" s="72" t="s">
        <v>995</v>
      </c>
      <c r="M37" s="72" t="s">
        <v>995</v>
      </c>
      <c r="N37" s="72" t="s">
        <v>995</v>
      </c>
      <c r="O37" s="76" t="s">
        <v>995</v>
      </c>
      <c r="P37" s="72" t="s">
        <v>995</v>
      </c>
      <c r="Q37" s="72" t="s">
        <v>995</v>
      </c>
      <c r="R37" s="72" t="s">
        <v>995</v>
      </c>
      <c r="S37" s="72" t="s">
        <v>995</v>
      </c>
      <c r="T37" s="72" t="s">
        <v>995</v>
      </c>
      <c r="U37" s="72" t="s">
        <v>995</v>
      </c>
      <c r="V37" s="72" t="s">
        <v>995</v>
      </c>
      <c r="W37" s="72" t="s">
        <v>995</v>
      </c>
      <c r="X37" s="89" t="s">
        <v>995</v>
      </c>
    </row>
    <row r="38" ht="15" spans="1:24">
      <c r="A38" s="77" t="s">
        <v>1051</v>
      </c>
      <c r="B38" s="78">
        <v>440030.84</v>
      </c>
      <c r="C38" s="78">
        <v>572937.61</v>
      </c>
      <c r="D38" s="78">
        <v>572937.61</v>
      </c>
      <c r="E38" s="79" t="s">
        <v>1051</v>
      </c>
      <c r="F38" s="72">
        <v>440030.84</v>
      </c>
      <c r="G38" s="72">
        <v>293409.84</v>
      </c>
      <c r="H38" s="72">
        <v>146621</v>
      </c>
      <c r="I38" s="72">
        <v>572937.61</v>
      </c>
      <c r="J38" s="72">
        <v>429936.42</v>
      </c>
      <c r="K38" s="72">
        <v>143001.19</v>
      </c>
      <c r="L38" s="72">
        <v>572937.61</v>
      </c>
      <c r="M38" s="72">
        <v>429936.42</v>
      </c>
      <c r="N38" s="72">
        <v>143001.19</v>
      </c>
      <c r="O38" s="79" t="s">
        <v>1051</v>
      </c>
      <c r="P38" s="78">
        <v>440030.84</v>
      </c>
      <c r="Q38" s="78">
        <v>293409.84</v>
      </c>
      <c r="R38" s="78">
        <v>146621</v>
      </c>
      <c r="S38" s="78">
        <v>572937.61</v>
      </c>
      <c r="T38" s="78">
        <v>429936.42</v>
      </c>
      <c r="U38" s="78">
        <v>143001.19</v>
      </c>
      <c r="V38" s="78">
        <v>572937.61</v>
      </c>
      <c r="W38" s="78">
        <v>429936.42</v>
      </c>
      <c r="X38" s="91">
        <v>143001.19</v>
      </c>
    </row>
  </sheetData>
  <mergeCells count="16">
    <mergeCell ref="A2:X2"/>
    <mergeCell ref="A5:D5"/>
    <mergeCell ref="E5:N5"/>
    <mergeCell ref="O5:X5"/>
    <mergeCell ref="F6:H6"/>
    <mergeCell ref="I6:K6"/>
    <mergeCell ref="L6:N6"/>
    <mergeCell ref="P6:R6"/>
    <mergeCell ref="S6:U6"/>
    <mergeCell ref="V6:X6"/>
    <mergeCell ref="A6:A7"/>
    <mergeCell ref="B6:B7"/>
    <mergeCell ref="C6:C7"/>
    <mergeCell ref="D6:D7"/>
    <mergeCell ref="E6:E7"/>
    <mergeCell ref="O6:O7"/>
  </mergeCells>
  <pageMargins left="0.25" right="0.17" top="0.748031496062992" bottom="0.748031496062992" header="0.31496062992126" footer="0.31496062992126"/>
  <pageSetup paperSize="9" scale="63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T521"/>
  <sheetViews>
    <sheetView showZeros="0" workbookViewId="0">
      <pane xSplit="5" ySplit="10" topLeftCell="F11" activePane="bottomRight" state="frozen"/>
      <selection/>
      <selection pane="topRight"/>
      <selection pane="bottomLeft"/>
      <selection pane="bottomRight" activeCell="F10" sqref="F10:H10"/>
    </sheetView>
  </sheetViews>
  <sheetFormatPr defaultColWidth="9" defaultRowHeight="14.25"/>
  <cols>
    <col min="1" max="1" width="2.25" customWidth="1"/>
    <col min="2" max="2" width="2.625" customWidth="1"/>
    <col min="3" max="3" width="3" customWidth="1"/>
    <col min="4" max="4" width="21.5" customWidth="1"/>
    <col min="5" max="6" width="6.625" customWidth="1"/>
    <col min="7" max="8" width="6.875" customWidth="1"/>
    <col min="9" max="10" width="5.875" customWidth="1"/>
    <col min="11" max="11" width="7" customWidth="1"/>
    <col min="12" max="12" width="7.5" customWidth="1"/>
    <col min="13" max="13" width="7.375" customWidth="1"/>
    <col min="14" max="14" width="8" customWidth="1"/>
    <col min="15" max="15" width="7.75" customWidth="1"/>
    <col min="16" max="16" width="7.125" customWidth="1"/>
    <col min="17" max="17" width="6.5" customWidth="1"/>
    <col min="18" max="18" width="7.75" customWidth="1"/>
    <col min="19" max="19" width="8.25" customWidth="1"/>
    <col min="20" max="20" width="7" customWidth="1"/>
  </cols>
  <sheetData>
    <row r="1" spans="1:1">
      <c r="A1" s="39" t="s">
        <v>1089</v>
      </c>
    </row>
    <row r="2" ht="31.5" customHeight="1" spans="1:20">
      <c r="A2" s="56" t="s">
        <v>1090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idden="1" spans="20:20">
      <c r="T3" s="51"/>
    </row>
    <row r="4" spans="1:20">
      <c r="A4" s="41"/>
      <c r="K4" s="50"/>
      <c r="T4" s="51" t="s">
        <v>993</v>
      </c>
    </row>
    <row r="5" spans="1:20">
      <c r="A5" s="42" t="s">
        <v>997</v>
      </c>
      <c r="B5" s="43" t="s">
        <v>995</v>
      </c>
      <c r="C5" s="43" t="s">
        <v>995</v>
      </c>
      <c r="D5" s="43" t="s">
        <v>995</v>
      </c>
      <c r="E5" s="43" t="s">
        <v>1091</v>
      </c>
      <c r="F5" s="43" t="s">
        <v>995</v>
      </c>
      <c r="G5" s="43" t="s">
        <v>995</v>
      </c>
      <c r="H5" s="43" t="s">
        <v>1092</v>
      </c>
      <c r="I5" s="43" t="s">
        <v>995</v>
      </c>
      <c r="J5" s="43" t="s">
        <v>995</v>
      </c>
      <c r="K5" s="43" t="s">
        <v>1093</v>
      </c>
      <c r="L5" s="43" t="s">
        <v>995</v>
      </c>
      <c r="M5" s="43" t="s">
        <v>995</v>
      </c>
      <c r="N5" s="43" t="s">
        <v>995</v>
      </c>
      <c r="O5" s="43" t="s">
        <v>995</v>
      </c>
      <c r="P5" s="43" t="s">
        <v>1094</v>
      </c>
      <c r="Q5" s="43" t="s">
        <v>995</v>
      </c>
      <c r="R5" s="43" t="s">
        <v>995</v>
      </c>
      <c r="S5" s="43" t="s">
        <v>995</v>
      </c>
      <c r="T5" s="52" t="s">
        <v>995</v>
      </c>
    </row>
    <row r="6" spans="1:20">
      <c r="A6" s="44" t="s">
        <v>1095</v>
      </c>
      <c r="B6" s="45" t="s">
        <v>995</v>
      </c>
      <c r="C6" s="45" t="s">
        <v>995</v>
      </c>
      <c r="D6" s="45" t="s">
        <v>209</v>
      </c>
      <c r="E6" s="45" t="s">
        <v>214</v>
      </c>
      <c r="F6" s="45" t="s">
        <v>1096</v>
      </c>
      <c r="G6" s="45" t="s">
        <v>1097</v>
      </c>
      <c r="H6" s="45" t="s">
        <v>214</v>
      </c>
      <c r="I6" s="45" t="s">
        <v>1098</v>
      </c>
      <c r="J6" s="45" t="s">
        <v>1099</v>
      </c>
      <c r="K6" s="45" t="s">
        <v>214</v>
      </c>
      <c r="L6" s="45" t="s">
        <v>1098</v>
      </c>
      <c r="M6" s="45" t="s">
        <v>995</v>
      </c>
      <c r="N6" s="45" t="s">
        <v>995</v>
      </c>
      <c r="O6" s="45" t="s">
        <v>1099</v>
      </c>
      <c r="P6" s="45" t="s">
        <v>214</v>
      </c>
      <c r="Q6" s="45" t="s">
        <v>1096</v>
      </c>
      <c r="R6" s="45" t="s">
        <v>1097</v>
      </c>
      <c r="S6" s="45" t="s">
        <v>995</v>
      </c>
      <c r="T6" s="53" t="s">
        <v>995</v>
      </c>
    </row>
    <row r="7" spans="1:20">
      <c r="A7" s="44" t="s">
        <v>995</v>
      </c>
      <c r="B7" s="45" t="s">
        <v>995</v>
      </c>
      <c r="C7" s="45" t="s">
        <v>995</v>
      </c>
      <c r="D7" s="45" t="s">
        <v>995</v>
      </c>
      <c r="E7" s="45" t="s">
        <v>995</v>
      </c>
      <c r="F7" s="45" t="s">
        <v>995</v>
      </c>
      <c r="G7" s="45" t="s">
        <v>1058</v>
      </c>
      <c r="H7" s="45" t="s">
        <v>995</v>
      </c>
      <c r="I7" s="45" t="s">
        <v>995</v>
      </c>
      <c r="J7" s="45" t="s">
        <v>1058</v>
      </c>
      <c r="K7" s="45" t="s">
        <v>995</v>
      </c>
      <c r="L7" s="45" t="s">
        <v>1058</v>
      </c>
      <c r="M7" s="45" t="s">
        <v>1100</v>
      </c>
      <c r="N7" s="45" t="s">
        <v>1101</v>
      </c>
      <c r="O7" s="45" t="s">
        <v>1058</v>
      </c>
      <c r="P7" s="45" t="s">
        <v>995</v>
      </c>
      <c r="Q7" s="45" t="s">
        <v>995</v>
      </c>
      <c r="R7" s="45" t="s">
        <v>1058</v>
      </c>
      <c r="S7" s="45" t="s">
        <v>1102</v>
      </c>
      <c r="T7" s="53" t="s">
        <v>1103</v>
      </c>
    </row>
    <row r="8" spans="1:20">
      <c r="A8" s="44" t="s">
        <v>995</v>
      </c>
      <c r="B8" s="45" t="s">
        <v>995</v>
      </c>
      <c r="C8" s="45" t="s">
        <v>995</v>
      </c>
      <c r="D8" s="45" t="s">
        <v>995</v>
      </c>
      <c r="E8" s="45" t="s">
        <v>995</v>
      </c>
      <c r="F8" s="45" t="s">
        <v>995</v>
      </c>
      <c r="G8" s="45" t="s">
        <v>995</v>
      </c>
      <c r="H8" s="45" t="s">
        <v>995</v>
      </c>
      <c r="I8" s="45" t="s">
        <v>995</v>
      </c>
      <c r="J8" s="45" t="s">
        <v>995</v>
      </c>
      <c r="K8" s="45" t="s">
        <v>995</v>
      </c>
      <c r="L8" s="45" t="s">
        <v>995</v>
      </c>
      <c r="M8" s="45" t="s">
        <v>995</v>
      </c>
      <c r="N8" s="45" t="s">
        <v>995</v>
      </c>
      <c r="O8" s="45" t="s">
        <v>995</v>
      </c>
      <c r="P8" s="45" t="s">
        <v>995</v>
      </c>
      <c r="Q8" s="45" t="s">
        <v>995</v>
      </c>
      <c r="R8" s="45" t="s">
        <v>995</v>
      </c>
      <c r="S8" s="45" t="s">
        <v>995</v>
      </c>
      <c r="T8" s="53" t="s">
        <v>995</v>
      </c>
    </row>
    <row r="9" spans="1:20">
      <c r="A9" s="44" t="s">
        <v>1104</v>
      </c>
      <c r="B9" s="45" t="s">
        <v>1105</v>
      </c>
      <c r="C9" s="45" t="s">
        <v>1106</v>
      </c>
      <c r="D9" s="45" t="s">
        <v>1107</v>
      </c>
      <c r="E9" s="46" t="s">
        <v>1062</v>
      </c>
      <c r="F9" s="46" t="s">
        <v>1063</v>
      </c>
      <c r="G9" s="46" t="s">
        <v>1064</v>
      </c>
      <c r="H9" s="46" t="s">
        <v>1065</v>
      </c>
      <c r="I9" s="46" t="s">
        <v>1066</v>
      </c>
      <c r="J9" s="46" t="s">
        <v>1067</v>
      </c>
      <c r="K9" s="46" t="s">
        <v>1068</v>
      </c>
      <c r="L9" s="46" t="s">
        <v>1069</v>
      </c>
      <c r="M9" s="46" t="s">
        <v>1070</v>
      </c>
      <c r="N9" s="46" t="s">
        <v>1071</v>
      </c>
      <c r="O9" s="46" t="s">
        <v>1072</v>
      </c>
      <c r="P9" s="46" t="s">
        <v>1073</v>
      </c>
      <c r="Q9" s="46" t="s">
        <v>1074</v>
      </c>
      <c r="R9" s="46" t="s">
        <v>1075</v>
      </c>
      <c r="S9" s="46" t="s">
        <v>1076</v>
      </c>
      <c r="T9" s="54" t="s">
        <v>1077</v>
      </c>
    </row>
    <row r="10" spans="1:20">
      <c r="A10" s="44" t="s">
        <v>995</v>
      </c>
      <c r="B10" s="45" t="s">
        <v>995</v>
      </c>
      <c r="C10" s="45" t="s">
        <v>995</v>
      </c>
      <c r="D10" s="45" t="s">
        <v>214</v>
      </c>
      <c r="E10" s="47">
        <v>7199.84</v>
      </c>
      <c r="F10" s="47">
        <v>593.43</v>
      </c>
      <c r="G10" s="47">
        <v>6606.41</v>
      </c>
      <c r="H10" s="47">
        <v>422736.58</v>
      </c>
      <c r="I10" s="47">
        <v>195410.82</v>
      </c>
      <c r="J10" s="47">
        <v>227325.76</v>
      </c>
      <c r="K10" s="47">
        <v>418749.65</v>
      </c>
      <c r="L10" s="47">
        <v>195543.15</v>
      </c>
      <c r="M10" s="47">
        <v>160204.8</v>
      </c>
      <c r="N10" s="47">
        <v>35338.35</v>
      </c>
      <c r="O10" s="47">
        <v>223206.5</v>
      </c>
      <c r="P10" s="47">
        <v>11186.77</v>
      </c>
      <c r="Q10" s="47">
        <v>461.1</v>
      </c>
      <c r="R10" s="47">
        <v>10725.67</v>
      </c>
      <c r="S10" s="47">
        <v>10725.67</v>
      </c>
      <c r="T10" s="55">
        <v>0</v>
      </c>
    </row>
    <row r="11" spans="1:20">
      <c r="A11" s="48" t="s">
        <v>1108</v>
      </c>
      <c r="B11" s="49" t="s">
        <v>995</v>
      </c>
      <c r="C11" s="49" t="s">
        <v>995</v>
      </c>
      <c r="D11" s="49" t="s">
        <v>1109</v>
      </c>
      <c r="E11" s="47">
        <v>1053.12</v>
      </c>
      <c r="F11" s="47">
        <v>512.12</v>
      </c>
      <c r="G11" s="47">
        <v>541</v>
      </c>
      <c r="H11" s="47">
        <v>20659.18</v>
      </c>
      <c r="I11" s="47">
        <v>15407.91</v>
      </c>
      <c r="J11" s="47">
        <v>5251.26</v>
      </c>
      <c r="K11" s="47">
        <v>21046.76</v>
      </c>
      <c r="L11" s="47">
        <v>15534.18</v>
      </c>
      <c r="M11" s="47">
        <v>9624.89</v>
      </c>
      <c r="N11" s="47">
        <v>5909.29</v>
      </c>
      <c r="O11" s="47">
        <v>5512.58</v>
      </c>
      <c r="P11" s="47">
        <v>665.54</v>
      </c>
      <c r="Q11" s="47">
        <v>385.85</v>
      </c>
      <c r="R11" s="47">
        <v>279.68</v>
      </c>
      <c r="S11" s="47">
        <v>279.68</v>
      </c>
      <c r="T11" s="55">
        <v>0</v>
      </c>
    </row>
    <row r="12" spans="1:20">
      <c r="A12" s="48" t="s">
        <v>1110</v>
      </c>
      <c r="B12" s="49" t="s">
        <v>995</v>
      </c>
      <c r="C12" s="49" t="s">
        <v>995</v>
      </c>
      <c r="D12" s="49" t="s">
        <v>1111</v>
      </c>
      <c r="E12" s="47">
        <v>0</v>
      </c>
      <c r="F12" s="47">
        <v>0</v>
      </c>
      <c r="G12" s="47">
        <v>0</v>
      </c>
      <c r="H12" s="47">
        <v>1244.48</v>
      </c>
      <c r="I12" s="47">
        <v>893.83</v>
      </c>
      <c r="J12" s="47">
        <v>350.65</v>
      </c>
      <c r="K12" s="47">
        <v>1244.48</v>
      </c>
      <c r="L12" s="47">
        <v>893.83</v>
      </c>
      <c r="M12" s="47">
        <v>567.78</v>
      </c>
      <c r="N12" s="47">
        <v>326.06</v>
      </c>
      <c r="O12" s="47">
        <v>350.65</v>
      </c>
      <c r="P12" s="47">
        <v>0</v>
      </c>
      <c r="Q12" s="47">
        <v>0</v>
      </c>
      <c r="R12" s="47">
        <v>0</v>
      </c>
      <c r="S12" s="47">
        <v>0</v>
      </c>
      <c r="T12" s="55">
        <v>0</v>
      </c>
    </row>
    <row r="13" spans="1:20">
      <c r="A13" s="48" t="s">
        <v>1112</v>
      </c>
      <c r="B13" s="49" t="s">
        <v>995</v>
      </c>
      <c r="C13" s="49" t="s">
        <v>995</v>
      </c>
      <c r="D13" s="49" t="s">
        <v>1113</v>
      </c>
      <c r="E13" s="47">
        <v>0</v>
      </c>
      <c r="F13" s="47">
        <v>0</v>
      </c>
      <c r="G13" s="47">
        <v>0</v>
      </c>
      <c r="H13" s="47">
        <v>800.04</v>
      </c>
      <c r="I13" s="47">
        <v>800.04</v>
      </c>
      <c r="J13" s="47">
        <v>0</v>
      </c>
      <c r="K13" s="47">
        <v>800.04</v>
      </c>
      <c r="L13" s="47">
        <v>800.04</v>
      </c>
      <c r="M13" s="47">
        <v>513.58</v>
      </c>
      <c r="N13" s="47">
        <v>286.46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55">
        <v>0</v>
      </c>
    </row>
    <row r="14" spans="1:20">
      <c r="A14" s="48" t="s">
        <v>1114</v>
      </c>
      <c r="B14" s="49" t="s">
        <v>995</v>
      </c>
      <c r="C14" s="49" t="s">
        <v>995</v>
      </c>
      <c r="D14" s="49" t="s">
        <v>1115</v>
      </c>
      <c r="E14" s="47">
        <v>0</v>
      </c>
      <c r="F14" s="47">
        <v>0</v>
      </c>
      <c r="G14" s="47">
        <v>0</v>
      </c>
      <c r="H14" s="47">
        <v>23.53</v>
      </c>
      <c r="I14" s="47">
        <v>0</v>
      </c>
      <c r="J14" s="47">
        <v>23.53</v>
      </c>
      <c r="K14" s="47">
        <v>23.53</v>
      </c>
      <c r="L14" s="47">
        <v>0</v>
      </c>
      <c r="M14" s="47">
        <v>0</v>
      </c>
      <c r="N14" s="47">
        <v>0</v>
      </c>
      <c r="O14" s="47">
        <v>23.53</v>
      </c>
      <c r="P14" s="47">
        <v>0</v>
      </c>
      <c r="Q14" s="47">
        <v>0</v>
      </c>
      <c r="R14" s="47">
        <v>0</v>
      </c>
      <c r="S14" s="47">
        <v>0</v>
      </c>
      <c r="T14" s="55">
        <v>0</v>
      </c>
    </row>
    <row r="15" spans="1:20">
      <c r="A15" s="48" t="s">
        <v>1116</v>
      </c>
      <c r="B15" s="49" t="s">
        <v>995</v>
      </c>
      <c r="C15" s="49" t="s">
        <v>995</v>
      </c>
      <c r="D15" s="49" t="s">
        <v>1117</v>
      </c>
      <c r="E15" s="47">
        <v>0</v>
      </c>
      <c r="F15" s="47">
        <v>0</v>
      </c>
      <c r="G15" s="47">
        <v>0</v>
      </c>
      <c r="H15" s="47">
        <v>32.5</v>
      </c>
      <c r="I15" s="47">
        <v>0</v>
      </c>
      <c r="J15" s="47">
        <v>32.5</v>
      </c>
      <c r="K15" s="47">
        <v>32.5</v>
      </c>
      <c r="L15" s="47">
        <v>0</v>
      </c>
      <c r="M15" s="47">
        <v>0</v>
      </c>
      <c r="N15" s="47">
        <v>0</v>
      </c>
      <c r="O15" s="47">
        <v>32.5</v>
      </c>
      <c r="P15" s="47">
        <v>0</v>
      </c>
      <c r="Q15" s="47">
        <v>0</v>
      </c>
      <c r="R15" s="47">
        <v>0</v>
      </c>
      <c r="S15" s="47">
        <v>0</v>
      </c>
      <c r="T15" s="55">
        <v>0</v>
      </c>
    </row>
    <row r="16" spans="1:20">
      <c r="A16" s="48" t="s">
        <v>1118</v>
      </c>
      <c r="B16" s="49" t="s">
        <v>995</v>
      </c>
      <c r="C16" s="49" t="s">
        <v>995</v>
      </c>
      <c r="D16" s="49" t="s">
        <v>1119</v>
      </c>
      <c r="E16" s="47">
        <v>0</v>
      </c>
      <c r="F16" s="47">
        <v>0</v>
      </c>
      <c r="G16" s="47">
        <v>0</v>
      </c>
      <c r="H16" s="47">
        <v>176.36</v>
      </c>
      <c r="I16" s="47">
        <v>12</v>
      </c>
      <c r="J16" s="47">
        <v>164.36</v>
      </c>
      <c r="K16" s="47">
        <v>176.36</v>
      </c>
      <c r="L16" s="47">
        <v>12</v>
      </c>
      <c r="M16" s="47">
        <v>0</v>
      </c>
      <c r="N16" s="47">
        <v>12</v>
      </c>
      <c r="O16" s="47">
        <v>164.36</v>
      </c>
      <c r="P16" s="47">
        <v>0</v>
      </c>
      <c r="Q16" s="47">
        <v>0</v>
      </c>
      <c r="R16" s="47">
        <v>0</v>
      </c>
      <c r="S16" s="47">
        <v>0</v>
      </c>
      <c r="T16" s="55">
        <v>0</v>
      </c>
    </row>
    <row r="17" spans="1:20">
      <c r="A17" s="48" t="s">
        <v>1120</v>
      </c>
      <c r="B17" s="49" t="s">
        <v>995</v>
      </c>
      <c r="C17" s="49" t="s">
        <v>995</v>
      </c>
      <c r="D17" s="49" t="s">
        <v>1121</v>
      </c>
      <c r="E17" s="47">
        <v>0</v>
      </c>
      <c r="F17" s="47">
        <v>0</v>
      </c>
      <c r="G17" s="47">
        <v>0</v>
      </c>
      <c r="H17" s="47">
        <v>29.71</v>
      </c>
      <c r="I17" s="47">
        <v>0</v>
      </c>
      <c r="J17" s="47">
        <v>29.71</v>
      </c>
      <c r="K17" s="47">
        <v>29.71</v>
      </c>
      <c r="L17" s="47">
        <v>0</v>
      </c>
      <c r="M17" s="47">
        <v>0</v>
      </c>
      <c r="N17" s="47">
        <v>0</v>
      </c>
      <c r="O17" s="47">
        <v>29.71</v>
      </c>
      <c r="P17" s="47">
        <v>0</v>
      </c>
      <c r="Q17" s="47">
        <v>0</v>
      </c>
      <c r="R17" s="47">
        <v>0</v>
      </c>
      <c r="S17" s="47">
        <v>0</v>
      </c>
      <c r="T17" s="55">
        <v>0</v>
      </c>
    </row>
    <row r="18" spans="1:20">
      <c r="A18" s="48" t="s">
        <v>1122</v>
      </c>
      <c r="B18" s="49" t="s">
        <v>995</v>
      </c>
      <c r="C18" s="49" t="s">
        <v>995</v>
      </c>
      <c r="D18" s="49" t="s">
        <v>1123</v>
      </c>
      <c r="E18" s="47">
        <v>0</v>
      </c>
      <c r="F18" s="47">
        <v>0</v>
      </c>
      <c r="G18" s="47">
        <v>0</v>
      </c>
      <c r="H18" s="47">
        <v>6.94</v>
      </c>
      <c r="I18" s="47">
        <v>0</v>
      </c>
      <c r="J18" s="47">
        <v>6.94</v>
      </c>
      <c r="K18" s="47">
        <v>6.94</v>
      </c>
      <c r="L18" s="47">
        <v>0</v>
      </c>
      <c r="M18" s="47">
        <v>0</v>
      </c>
      <c r="N18" s="47">
        <v>0</v>
      </c>
      <c r="O18" s="47">
        <v>6.94</v>
      </c>
      <c r="P18" s="47">
        <v>0</v>
      </c>
      <c r="Q18" s="47">
        <v>0</v>
      </c>
      <c r="R18" s="47">
        <v>0</v>
      </c>
      <c r="S18" s="47">
        <v>0</v>
      </c>
      <c r="T18" s="55">
        <v>0</v>
      </c>
    </row>
    <row r="19" spans="1:20">
      <c r="A19" s="48" t="s">
        <v>1124</v>
      </c>
      <c r="B19" s="49" t="s">
        <v>995</v>
      </c>
      <c r="C19" s="49" t="s">
        <v>995</v>
      </c>
      <c r="D19" s="49" t="s">
        <v>1125</v>
      </c>
      <c r="E19" s="47">
        <v>0</v>
      </c>
      <c r="F19" s="47">
        <v>0</v>
      </c>
      <c r="G19" s="47">
        <v>0</v>
      </c>
      <c r="H19" s="47">
        <v>81.88</v>
      </c>
      <c r="I19" s="47">
        <v>0</v>
      </c>
      <c r="J19" s="47">
        <v>81.88</v>
      </c>
      <c r="K19" s="47">
        <v>81.88</v>
      </c>
      <c r="L19" s="47">
        <v>0</v>
      </c>
      <c r="M19" s="47">
        <v>0</v>
      </c>
      <c r="N19" s="47">
        <v>0</v>
      </c>
      <c r="O19" s="47">
        <v>81.88</v>
      </c>
      <c r="P19" s="47">
        <v>0</v>
      </c>
      <c r="Q19" s="47">
        <v>0</v>
      </c>
      <c r="R19" s="47">
        <v>0</v>
      </c>
      <c r="S19" s="47">
        <v>0</v>
      </c>
      <c r="T19" s="55">
        <v>0</v>
      </c>
    </row>
    <row r="20" spans="1:20">
      <c r="A20" s="48" t="s">
        <v>1126</v>
      </c>
      <c r="B20" s="49" t="s">
        <v>995</v>
      </c>
      <c r="C20" s="49" t="s">
        <v>995</v>
      </c>
      <c r="D20" s="49" t="s">
        <v>1127</v>
      </c>
      <c r="E20" s="47">
        <v>0</v>
      </c>
      <c r="F20" s="47">
        <v>0</v>
      </c>
      <c r="G20" s="47">
        <v>0</v>
      </c>
      <c r="H20" s="47">
        <v>81.79</v>
      </c>
      <c r="I20" s="47">
        <v>81.79</v>
      </c>
      <c r="J20" s="47">
        <v>0</v>
      </c>
      <c r="K20" s="47">
        <v>81.79</v>
      </c>
      <c r="L20" s="47">
        <v>81.79</v>
      </c>
      <c r="M20" s="47">
        <v>54.2</v>
      </c>
      <c r="N20" s="47">
        <v>27.6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55">
        <v>0</v>
      </c>
    </row>
    <row r="21" spans="1:20">
      <c r="A21" s="48" t="s">
        <v>1128</v>
      </c>
      <c r="B21" s="49" t="s">
        <v>995</v>
      </c>
      <c r="C21" s="49" t="s">
        <v>995</v>
      </c>
      <c r="D21" s="49" t="s">
        <v>1129</v>
      </c>
      <c r="E21" s="47">
        <v>0</v>
      </c>
      <c r="F21" s="47">
        <v>0</v>
      </c>
      <c r="G21" s="47">
        <v>0</v>
      </c>
      <c r="H21" s="47">
        <v>11.74</v>
      </c>
      <c r="I21" s="47">
        <v>0</v>
      </c>
      <c r="J21" s="47">
        <v>11.74</v>
      </c>
      <c r="K21" s="47">
        <v>11.74</v>
      </c>
      <c r="L21" s="47">
        <v>0</v>
      </c>
      <c r="M21" s="47">
        <v>0</v>
      </c>
      <c r="N21" s="47">
        <v>0</v>
      </c>
      <c r="O21" s="47">
        <v>11.74</v>
      </c>
      <c r="P21" s="47">
        <v>0</v>
      </c>
      <c r="Q21" s="47">
        <v>0</v>
      </c>
      <c r="R21" s="47">
        <v>0</v>
      </c>
      <c r="S21" s="47">
        <v>0</v>
      </c>
      <c r="T21" s="55">
        <v>0</v>
      </c>
    </row>
    <row r="22" spans="1:20">
      <c r="A22" s="48" t="s">
        <v>1130</v>
      </c>
      <c r="B22" s="49" t="s">
        <v>995</v>
      </c>
      <c r="C22" s="49" t="s">
        <v>995</v>
      </c>
      <c r="D22" s="49" t="s">
        <v>1131</v>
      </c>
      <c r="E22" s="47">
        <v>0</v>
      </c>
      <c r="F22" s="47">
        <v>0</v>
      </c>
      <c r="G22" s="47">
        <v>0</v>
      </c>
      <c r="H22" s="47">
        <v>938.28</v>
      </c>
      <c r="I22" s="47">
        <v>612.88</v>
      </c>
      <c r="J22" s="47">
        <v>325.4</v>
      </c>
      <c r="K22" s="47">
        <v>938.28</v>
      </c>
      <c r="L22" s="47">
        <v>612.88</v>
      </c>
      <c r="M22" s="47">
        <v>502.7</v>
      </c>
      <c r="N22" s="47">
        <v>110.18</v>
      </c>
      <c r="O22" s="47">
        <v>325.4</v>
      </c>
      <c r="P22" s="47">
        <v>0</v>
      </c>
      <c r="Q22" s="47">
        <v>0</v>
      </c>
      <c r="R22" s="47">
        <v>0</v>
      </c>
      <c r="S22" s="47">
        <v>0</v>
      </c>
      <c r="T22" s="55">
        <v>0</v>
      </c>
    </row>
    <row r="23" spans="1:20">
      <c r="A23" s="48" t="s">
        <v>1132</v>
      </c>
      <c r="B23" s="49" t="s">
        <v>995</v>
      </c>
      <c r="C23" s="49" t="s">
        <v>995</v>
      </c>
      <c r="D23" s="49" t="s">
        <v>1113</v>
      </c>
      <c r="E23" s="47">
        <v>0</v>
      </c>
      <c r="F23" s="47">
        <v>0</v>
      </c>
      <c r="G23" s="47">
        <v>0</v>
      </c>
      <c r="H23" s="47">
        <v>530.18</v>
      </c>
      <c r="I23" s="47">
        <v>530.18</v>
      </c>
      <c r="J23" s="47">
        <v>0</v>
      </c>
      <c r="K23" s="47">
        <v>530.18</v>
      </c>
      <c r="L23" s="47">
        <v>530.18</v>
      </c>
      <c r="M23" s="47">
        <v>432.05</v>
      </c>
      <c r="N23" s="47">
        <v>98.13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55">
        <v>0</v>
      </c>
    </row>
    <row r="24" spans="1:20">
      <c r="A24" s="48" t="s">
        <v>1133</v>
      </c>
      <c r="B24" s="49" t="s">
        <v>995</v>
      </c>
      <c r="C24" s="49" t="s">
        <v>995</v>
      </c>
      <c r="D24" s="49" t="s">
        <v>1115</v>
      </c>
      <c r="E24" s="47">
        <v>0</v>
      </c>
      <c r="F24" s="47">
        <v>0</v>
      </c>
      <c r="G24" s="47">
        <v>0</v>
      </c>
      <c r="H24" s="47">
        <v>94</v>
      </c>
      <c r="I24" s="47">
        <v>0</v>
      </c>
      <c r="J24" s="47">
        <v>94</v>
      </c>
      <c r="K24" s="47">
        <v>94</v>
      </c>
      <c r="L24" s="47">
        <v>0</v>
      </c>
      <c r="M24" s="47">
        <v>0</v>
      </c>
      <c r="N24" s="47">
        <v>0</v>
      </c>
      <c r="O24" s="47">
        <v>94</v>
      </c>
      <c r="P24" s="47">
        <v>0</v>
      </c>
      <c r="Q24" s="47">
        <v>0</v>
      </c>
      <c r="R24" s="47">
        <v>0</v>
      </c>
      <c r="S24" s="47">
        <v>0</v>
      </c>
      <c r="T24" s="55">
        <v>0</v>
      </c>
    </row>
    <row r="25" spans="1:20">
      <c r="A25" s="48" t="s">
        <v>1134</v>
      </c>
      <c r="B25" s="49" t="s">
        <v>995</v>
      </c>
      <c r="C25" s="49" t="s">
        <v>995</v>
      </c>
      <c r="D25" s="49" t="s">
        <v>1135</v>
      </c>
      <c r="E25" s="47">
        <v>0</v>
      </c>
      <c r="F25" s="47">
        <v>0</v>
      </c>
      <c r="G25" s="47">
        <v>0</v>
      </c>
      <c r="H25" s="47">
        <v>100</v>
      </c>
      <c r="I25" s="47">
        <v>0</v>
      </c>
      <c r="J25" s="47">
        <v>100</v>
      </c>
      <c r="K25" s="47">
        <v>100</v>
      </c>
      <c r="L25" s="47">
        <v>0</v>
      </c>
      <c r="M25" s="47">
        <v>0</v>
      </c>
      <c r="N25" s="47">
        <v>0</v>
      </c>
      <c r="O25" s="47">
        <v>100</v>
      </c>
      <c r="P25" s="47">
        <v>0</v>
      </c>
      <c r="Q25" s="47">
        <v>0</v>
      </c>
      <c r="R25" s="47">
        <v>0</v>
      </c>
      <c r="S25" s="47">
        <v>0</v>
      </c>
      <c r="T25" s="55">
        <v>0</v>
      </c>
    </row>
    <row r="26" spans="1:20">
      <c r="A26" s="48" t="s">
        <v>1136</v>
      </c>
      <c r="B26" s="49" t="s">
        <v>995</v>
      </c>
      <c r="C26" s="49" t="s">
        <v>995</v>
      </c>
      <c r="D26" s="49" t="s">
        <v>1137</v>
      </c>
      <c r="E26" s="47">
        <v>0</v>
      </c>
      <c r="F26" s="47">
        <v>0</v>
      </c>
      <c r="G26" s="47">
        <v>0</v>
      </c>
      <c r="H26" s="47">
        <v>45</v>
      </c>
      <c r="I26" s="47">
        <v>0</v>
      </c>
      <c r="J26" s="47">
        <v>45</v>
      </c>
      <c r="K26" s="47">
        <v>45</v>
      </c>
      <c r="L26" s="47">
        <v>0</v>
      </c>
      <c r="M26" s="47">
        <v>0</v>
      </c>
      <c r="N26" s="47">
        <v>0</v>
      </c>
      <c r="O26" s="47">
        <v>45</v>
      </c>
      <c r="P26" s="47">
        <v>0</v>
      </c>
      <c r="Q26" s="47">
        <v>0</v>
      </c>
      <c r="R26" s="47">
        <v>0</v>
      </c>
      <c r="S26" s="47">
        <v>0</v>
      </c>
      <c r="T26" s="55">
        <v>0</v>
      </c>
    </row>
    <row r="27" spans="1:20">
      <c r="A27" s="48" t="s">
        <v>1138</v>
      </c>
      <c r="B27" s="49" t="s">
        <v>995</v>
      </c>
      <c r="C27" s="49" t="s">
        <v>995</v>
      </c>
      <c r="D27" s="49" t="s">
        <v>1139</v>
      </c>
      <c r="E27" s="47">
        <v>0</v>
      </c>
      <c r="F27" s="47">
        <v>0</v>
      </c>
      <c r="G27" s="47">
        <v>0</v>
      </c>
      <c r="H27" s="47">
        <v>20</v>
      </c>
      <c r="I27" s="47">
        <v>0</v>
      </c>
      <c r="J27" s="47">
        <v>20</v>
      </c>
      <c r="K27" s="47">
        <v>20</v>
      </c>
      <c r="L27" s="47">
        <v>0</v>
      </c>
      <c r="M27" s="47">
        <v>0</v>
      </c>
      <c r="N27" s="47">
        <v>0</v>
      </c>
      <c r="O27" s="47">
        <v>20</v>
      </c>
      <c r="P27" s="47">
        <v>0</v>
      </c>
      <c r="Q27" s="47">
        <v>0</v>
      </c>
      <c r="R27" s="47">
        <v>0</v>
      </c>
      <c r="S27" s="47">
        <v>0</v>
      </c>
      <c r="T27" s="55">
        <v>0</v>
      </c>
    </row>
    <row r="28" spans="1:20">
      <c r="A28" s="48" t="s">
        <v>1140</v>
      </c>
      <c r="B28" s="49" t="s">
        <v>995</v>
      </c>
      <c r="C28" s="49" t="s">
        <v>995</v>
      </c>
      <c r="D28" s="49" t="s">
        <v>1127</v>
      </c>
      <c r="E28" s="47">
        <v>0</v>
      </c>
      <c r="F28" s="47">
        <v>0</v>
      </c>
      <c r="G28" s="47">
        <v>0</v>
      </c>
      <c r="H28" s="47">
        <v>82.7</v>
      </c>
      <c r="I28" s="47">
        <v>82.7</v>
      </c>
      <c r="J28" s="47">
        <v>0</v>
      </c>
      <c r="K28" s="47">
        <v>82.7</v>
      </c>
      <c r="L28" s="47">
        <v>82.7</v>
      </c>
      <c r="M28" s="47">
        <v>70.65</v>
      </c>
      <c r="N28" s="47">
        <v>12.05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55">
        <v>0</v>
      </c>
    </row>
    <row r="29" spans="1:20">
      <c r="A29" s="48" t="s">
        <v>1141</v>
      </c>
      <c r="B29" s="49" t="s">
        <v>995</v>
      </c>
      <c r="C29" s="49" t="s">
        <v>995</v>
      </c>
      <c r="D29" s="49" t="s">
        <v>1142</v>
      </c>
      <c r="E29" s="47">
        <v>0</v>
      </c>
      <c r="F29" s="47">
        <v>0</v>
      </c>
      <c r="G29" s="47">
        <v>0</v>
      </c>
      <c r="H29" s="47">
        <v>66.4</v>
      </c>
      <c r="I29" s="47">
        <v>0</v>
      </c>
      <c r="J29" s="47">
        <v>66.4</v>
      </c>
      <c r="K29" s="47">
        <v>66.4</v>
      </c>
      <c r="L29" s="47">
        <v>0</v>
      </c>
      <c r="M29" s="47">
        <v>0</v>
      </c>
      <c r="N29" s="47">
        <v>0</v>
      </c>
      <c r="O29" s="47">
        <v>66.4</v>
      </c>
      <c r="P29" s="47">
        <v>0</v>
      </c>
      <c r="Q29" s="47">
        <v>0</v>
      </c>
      <c r="R29" s="47">
        <v>0</v>
      </c>
      <c r="S29" s="47">
        <v>0</v>
      </c>
      <c r="T29" s="55">
        <v>0</v>
      </c>
    </row>
    <row r="30" spans="1:20">
      <c r="A30" s="48" t="s">
        <v>1143</v>
      </c>
      <c r="B30" s="49" t="s">
        <v>995</v>
      </c>
      <c r="C30" s="49" t="s">
        <v>995</v>
      </c>
      <c r="D30" s="49" t="s">
        <v>1144</v>
      </c>
      <c r="E30" s="47">
        <v>160.06</v>
      </c>
      <c r="F30" s="47">
        <v>0</v>
      </c>
      <c r="G30" s="47">
        <v>160.06</v>
      </c>
      <c r="H30" s="47">
        <v>5465.34</v>
      </c>
      <c r="I30" s="47">
        <v>4426.28</v>
      </c>
      <c r="J30" s="47">
        <v>1039.06</v>
      </c>
      <c r="K30" s="47">
        <v>5524.19</v>
      </c>
      <c r="L30" s="47">
        <v>4426.28</v>
      </c>
      <c r="M30" s="47">
        <v>2726.5</v>
      </c>
      <c r="N30" s="47">
        <v>1699.78</v>
      </c>
      <c r="O30" s="47">
        <v>1097.91</v>
      </c>
      <c r="P30" s="47">
        <v>101.22</v>
      </c>
      <c r="Q30" s="47">
        <v>0</v>
      </c>
      <c r="R30" s="47">
        <v>101.22</v>
      </c>
      <c r="S30" s="47">
        <v>101.22</v>
      </c>
      <c r="T30" s="55">
        <v>0</v>
      </c>
    </row>
    <row r="31" spans="1:20">
      <c r="A31" s="48" t="s">
        <v>1145</v>
      </c>
      <c r="B31" s="49" t="s">
        <v>995</v>
      </c>
      <c r="C31" s="49" t="s">
        <v>995</v>
      </c>
      <c r="D31" s="49" t="s">
        <v>1113</v>
      </c>
      <c r="E31" s="47">
        <v>0</v>
      </c>
      <c r="F31" s="47">
        <v>0</v>
      </c>
      <c r="G31" s="47">
        <v>0</v>
      </c>
      <c r="H31" s="47">
        <v>3839.93</v>
      </c>
      <c r="I31" s="47">
        <v>3839.93</v>
      </c>
      <c r="J31" s="47">
        <v>0</v>
      </c>
      <c r="K31" s="47">
        <v>3839.93</v>
      </c>
      <c r="L31" s="47">
        <v>3839.93</v>
      </c>
      <c r="M31" s="47">
        <v>2449.61</v>
      </c>
      <c r="N31" s="47">
        <v>1390.33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55">
        <v>0</v>
      </c>
    </row>
    <row r="32" spans="1:20">
      <c r="A32" s="48" t="s">
        <v>1146</v>
      </c>
      <c r="B32" s="49" t="s">
        <v>995</v>
      </c>
      <c r="C32" s="49" t="s">
        <v>995</v>
      </c>
      <c r="D32" s="49" t="s">
        <v>1115</v>
      </c>
      <c r="E32" s="47">
        <v>0</v>
      </c>
      <c r="F32" s="47">
        <v>0</v>
      </c>
      <c r="G32" s="47">
        <v>0</v>
      </c>
      <c r="H32" s="47">
        <v>482.9</v>
      </c>
      <c r="I32" s="47">
        <v>0</v>
      </c>
      <c r="J32" s="47">
        <v>482.9</v>
      </c>
      <c r="K32" s="47">
        <v>482.9</v>
      </c>
      <c r="L32" s="47">
        <v>0</v>
      </c>
      <c r="M32" s="47">
        <v>0</v>
      </c>
      <c r="N32" s="47">
        <v>0</v>
      </c>
      <c r="O32" s="47">
        <v>482.9</v>
      </c>
      <c r="P32" s="47">
        <v>0</v>
      </c>
      <c r="Q32" s="47">
        <v>0</v>
      </c>
      <c r="R32" s="47">
        <v>0</v>
      </c>
      <c r="S32" s="47">
        <v>0</v>
      </c>
      <c r="T32" s="55">
        <v>0</v>
      </c>
    </row>
    <row r="33" spans="1:20">
      <c r="A33" s="48" t="s">
        <v>1147</v>
      </c>
      <c r="B33" s="49" t="s">
        <v>995</v>
      </c>
      <c r="C33" s="49" t="s">
        <v>995</v>
      </c>
      <c r="D33" s="49" t="s">
        <v>1148</v>
      </c>
      <c r="E33" s="47">
        <v>132.01</v>
      </c>
      <c r="F33" s="47">
        <v>0</v>
      </c>
      <c r="G33" s="47">
        <v>132.01</v>
      </c>
      <c r="H33" s="47">
        <v>123</v>
      </c>
      <c r="I33" s="47">
        <v>0</v>
      </c>
      <c r="J33" s="47">
        <v>123</v>
      </c>
      <c r="K33" s="47">
        <v>153.8</v>
      </c>
      <c r="L33" s="47">
        <v>0</v>
      </c>
      <c r="M33" s="47">
        <v>0</v>
      </c>
      <c r="N33" s="47">
        <v>0</v>
      </c>
      <c r="O33" s="47">
        <v>153.8</v>
      </c>
      <c r="P33" s="47">
        <v>101.22</v>
      </c>
      <c r="Q33" s="47">
        <v>0</v>
      </c>
      <c r="R33" s="47">
        <v>101.22</v>
      </c>
      <c r="S33" s="47">
        <v>101.22</v>
      </c>
      <c r="T33" s="55">
        <v>0</v>
      </c>
    </row>
    <row r="34" spans="1:20">
      <c r="A34" s="48" t="s">
        <v>1149</v>
      </c>
      <c r="B34" s="49" t="s">
        <v>995</v>
      </c>
      <c r="C34" s="49" t="s">
        <v>995</v>
      </c>
      <c r="D34" s="49" t="s">
        <v>1150</v>
      </c>
      <c r="E34" s="47">
        <v>0</v>
      </c>
      <c r="F34" s="47">
        <v>0</v>
      </c>
      <c r="G34" s="47">
        <v>0</v>
      </c>
      <c r="H34" s="47">
        <v>120.06</v>
      </c>
      <c r="I34" s="47">
        <v>0</v>
      </c>
      <c r="J34" s="47">
        <v>120.06</v>
      </c>
      <c r="K34" s="47">
        <v>120.06</v>
      </c>
      <c r="L34" s="47">
        <v>0</v>
      </c>
      <c r="M34" s="47">
        <v>0</v>
      </c>
      <c r="N34" s="47">
        <v>0</v>
      </c>
      <c r="O34" s="47">
        <v>120.06</v>
      </c>
      <c r="P34" s="47">
        <v>0</v>
      </c>
      <c r="Q34" s="47">
        <v>0</v>
      </c>
      <c r="R34" s="47">
        <v>0</v>
      </c>
      <c r="S34" s="47">
        <v>0</v>
      </c>
      <c r="T34" s="55">
        <v>0</v>
      </c>
    </row>
    <row r="35" spans="1:20">
      <c r="A35" s="48" t="s">
        <v>1151</v>
      </c>
      <c r="B35" s="49" t="s">
        <v>995</v>
      </c>
      <c r="C35" s="49" t="s">
        <v>995</v>
      </c>
      <c r="D35" s="49" t="s">
        <v>1152</v>
      </c>
      <c r="E35" s="47">
        <v>0</v>
      </c>
      <c r="F35" s="47">
        <v>0</v>
      </c>
      <c r="G35" s="47">
        <v>0</v>
      </c>
      <c r="H35" s="47">
        <v>95</v>
      </c>
      <c r="I35" s="47">
        <v>95</v>
      </c>
      <c r="J35" s="47">
        <v>0</v>
      </c>
      <c r="K35" s="47">
        <v>95</v>
      </c>
      <c r="L35" s="47">
        <v>95</v>
      </c>
      <c r="M35" s="47">
        <v>0</v>
      </c>
      <c r="N35" s="47">
        <v>95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55">
        <v>0</v>
      </c>
    </row>
    <row r="36" spans="1:20">
      <c r="A36" s="48" t="s">
        <v>1153</v>
      </c>
      <c r="B36" s="49" t="s">
        <v>995</v>
      </c>
      <c r="C36" s="49" t="s">
        <v>995</v>
      </c>
      <c r="D36" s="49" t="s">
        <v>1154</v>
      </c>
      <c r="E36" s="47">
        <v>28.05</v>
      </c>
      <c r="F36" s="47">
        <v>0</v>
      </c>
      <c r="G36" s="47">
        <v>28.05</v>
      </c>
      <c r="H36" s="47">
        <v>313.1</v>
      </c>
      <c r="I36" s="47">
        <v>0</v>
      </c>
      <c r="J36" s="47">
        <v>313.1</v>
      </c>
      <c r="K36" s="47">
        <v>341.15</v>
      </c>
      <c r="L36" s="47">
        <v>0</v>
      </c>
      <c r="M36" s="47">
        <v>0</v>
      </c>
      <c r="N36" s="47">
        <v>0</v>
      </c>
      <c r="O36" s="47">
        <v>341.15</v>
      </c>
      <c r="P36" s="47">
        <v>0</v>
      </c>
      <c r="Q36" s="47">
        <v>0</v>
      </c>
      <c r="R36" s="47">
        <v>0</v>
      </c>
      <c r="S36" s="47">
        <v>0</v>
      </c>
      <c r="T36" s="55">
        <v>0</v>
      </c>
    </row>
    <row r="37" spans="1:20">
      <c r="A37" s="48" t="s">
        <v>1155</v>
      </c>
      <c r="B37" s="49" t="s">
        <v>995</v>
      </c>
      <c r="C37" s="49" t="s">
        <v>995</v>
      </c>
      <c r="D37" s="49" t="s">
        <v>1156</v>
      </c>
      <c r="E37" s="47">
        <v>0</v>
      </c>
      <c r="F37" s="47">
        <v>0</v>
      </c>
      <c r="G37" s="47">
        <v>0</v>
      </c>
      <c r="H37" s="47">
        <v>2</v>
      </c>
      <c r="I37" s="47">
        <v>2</v>
      </c>
      <c r="J37" s="47">
        <v>0</v>
      </c>
      <c r="K37" s="47">
        <v>2</v>
      </c>
      <c r="L37" s="47">
        <v>2</v>
      </c>
      <c r="M37" s="47">
        <v>0</v>
      </c>
      <c r="N37" s="47">
        <v>2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55">
        <v>0</v>
      </c>
    </row>
    <row r="38" spans="1:20">
      <c r="A38" s="48" t="s">
        <v>1157</v>
      </c>
      <c r="B38" s="49" t="s">
        <v>995</v>
      </c>
      <c r="C38" s="49" t="s">
        <v>995</v>
      </c>
      <c r="D38" s="49" t="s">
        <v>1127</v>
      </c>
      <c r="E38" s="47">
        <v>0</v>
      </c>
      <c r="F38" s="47">
        <v>0</v>
      </c>
      <c r="G38" s="47">
        <v>0</v>
      </c>
      <c r="H38" s="47">
        <v>459.35</v>
      </c>
      <c r="I38" s="47">
        <v>459.35</v>
      </c>
      <c r="J38" s="47">
        <v>0</v>
      </c>
      <c r="K38" s="47">
        <v>459.35</v>
      </c>
      <c r="L38" s="47">
        <v>459.35</v>
      </c>
      <c r="M38" s="47">
        <v>276.89</v>
      </c>
      <c r="N38" s="47">
        <v>182.46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55">
        <v>0</v>
      </c>
    </row>
    <row r="39" spans="1:20">
      <c r="A39" s="48" t="s">
        <v>1158</v>
      </c>
      <c r="B39" s="49" t="s">
        <v>995</v>
      </c>
      <c r="C39" s="49" t="s">
        <v>995</v>
      </c>
      <c r="D39" s="49" t="s">
        <v>1159</v>
      </c>
      <c r="E39" s="47">
        <v>0</v>
      </c>
      <c r="F39" s="47">
        <v>0</v>
      </c>
      <c r="G39" s="47">
        <v>0</v>
      </c>
      <c r="H39" s="47">
        <v>30</v>
      </c>
      <c r="I39" s="47">
        <v>30</v>
      </c>
      <c r="J39" s="47">
        <v>0</v>
      </c>
      <c r="K39" s="47">
        <v>30</v>
      </c>
      <c r="L39" s="47">
        <v>30</v>
      </c>
      <c r="M39" s="47">
        <v>0</v>
      </c>
      <c r="N39" s="47">
        <v>30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55">
        <v>0</v>
      </c>
    </row>
    <row r="40" spans="1:20">
      <c r="A40" s="48" t="s">
        <v>1160</v>
      </c>
      <c r="B40" s="49" t="s">
        <v>995</v>
      </c>
      <c r="C40" s="49" t="s">
        <v>995</v>
      </c>
      <c r="D40" s="49" t="s">
        <v>1161</v>
      </c>
      <c r="E40" s="47">
        <v>27.38</v>
      </c>
      <c r="F40" s="47">
        <v>0</v>
      </c>
      <c r="G40" s="47">
        <v>27.38</v>
      </c>
      <c r="H40" s="47">
        <v>548.81</v>
      </c>
      <c r="I40" s="47">
        <v>543.81</v>
      </c>
      <c r="J40" s="47">
        <v>5</v>
      </c>
      <c r="K40" s="47">
        <v>576.19</v>
      </c>
      <c r="L40" s="47">
        <v>543.81</v>
      </c>
      <c r="M40" s="47">
        <v>380.5</v>
      </c>
      <c r="N40" s="47">
        <v>163.32</v>
      </c>
      <c r="O40" s="47">
        <v>32.38</v>
      </c>
      <c r="P40" s="47">
        <v>0</v>
      </c>
      <c r="Q40" s="47">
        <v>0</v>
      </c>
      <c r="R40" s="47">
        <v>0</v>
      </c>
      <c r="S40" s="47">
        <v>0</v>
      </c>
      <c r="T40" s="55">
        <v>0</v>
      </c>
    </row>
    <row r="41" spans="1:20">
      <c r="A41" s="48" t="s">
        <v>1162</v>
      </c>
      <c r="B41" s="49" t="s">
        <v>995</v>
      </c>
      <c r="C41" s="49" t="s">
        <v>995</v>
      </c>
      <c r="D41" s="49" t="s">
        <v>1113</v>
      </c>
      <c r="E41" s="47">
        <v>0</v>
      </c>
      <c r="F41" s="47">
        <v>0</v>
      </c>
      <c r="G41" s="47">
        <v>0</v>
      </c>
      <c r="H41" s="47">
        <v>365.32</v>
      </c>
      <c r="I41" s="47">
        <v>365.32</v>
      </c>
      <c r="J41" s="47">
        <v>0</v>
      </c>
      <c r="K41" s="47">
        <v>365.32</v>
      </c>
      <c r="L41" s="47">
        <v>365.32</v>
      </c>
      <c r="M41" s="47">
        <v>222.33</v>
      </c>
      <c r="N41" s="47">
        <v>142.99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55">
        <v>0</v>
      </c>
    </row>
    <row r="42" spans="1:20">
      <c r="A42" s="48" t="s">
        <v>1163</v>
      </c>
      <c r="B42" s="49" t="s">
        <v>995</v>
      </c>
      <c r="C42" s="49" t="s">
        <v>995</v>
      </c>
      <c r="D42" s="49" t="s">
        <v>1127</v>
      </c>
      <c r="E42" s="47">
        <v>0</v>
      </c>
      <c r="F42" s="47">
        <v>0</v>
      </c>
      <c r="G42" s="47">
        <v>0</v>
      </c>
      <c r="H42" s="47">
        <v>178.49</v>
      </c>
      <c r="I42" s="47">
        <v>178.49</v>
      </c>
      <c r="J42" s="47">
        <v>0</v>
      </c>
      <c r="K42" s="47">
        <v>178.49</v>
      </c>
      <c r="L42" s="47">
        <v>178.49</v>
      </c>
      <c r="M42" s="47">
        <v>158.16</v>
      </c>
      <c r="N42" s="47">
        <v>20.32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55">
        <v>0</v>
      </c>
    </row>
    <row r="43" spans="1:20">
      <c r="A43" s="48" t="s">
        <v>1164</v>
      </c>
      <c r="B43" s="49" t="s">
        <v>995</v>
      </c>
      <c r="C43" s="49" t="s">
        <v>995</v>
      </c>
      <c r="D43" s="49" t="s">
        <v>1165</v>
      </c>
      <c r="E43" s="47">
        <v>27.38</v>
      </c>
      <c r="F43" s="47">
        <v>0</v>
      </c>
      <c r="G43" s="47">
        <v>27.38</v>
      </c>
      <c r="H43" s="47">
        <v>5</v>
      </c>
      <c r="I43" s="47">
        <v>0</v>
      </c>
      <c r="J43" s="47">
        <v>5</v>
      </c>
      <c r="K43" s="47">
        <v>32.38</v>
      </c>
      <c r="L43" s="47">
        <v>0</v>
      </c>
      <c r="M43" s="47">
        <v>0</v>
      </c>
      <c r="N43" s="47">
        <v>0</v>
      </c>
      <c r="O43" s="47">
        <v>32.38</v>
      </c>
      <c r="P43" s="47">
        <v>0</v>
      </c>
      <c r="Q43" s="47">
        <v>0</v>
      </c>
      <c r="R43" s="47">
        <v>0</v>
      </c>
      <c r="S43" s="47">
        <v>0</v>
      </c>
      <c r="T43" s="55">
        <v>0</v>
      </c>
    </row>
    <row r="44" spans="1:20">
      <c r="A44" s="48" t="s">
        <v>1166</v>
      </c>
      <c r="B44" s="49" t="s">
        <v>995</v>
      </c>
      <c r="C44" s="49" t="s">
        <v>995</v>
      </c>
      <c r="D44" s="49" t="s">
        <v>1167</v>
      </c>
      <c r="E44" s="47">
        <v>0</v>
      </c>
      <c r="F44" s="47">
        <v>0</v>
      </c>
      <c r="G44" s="47">
        <v>0</v>
      </c>
      <c r="H44" s="47">
        <v>846.09</v>
      </c>
      <c r="I44" s="47">
        <v>310.95</v>
      </c>
      <c r="J44" s="47">
        <v>535.13</v>
      </c>
      <c r="K44" s="47">
        <v>846.09</v>
      </c>
      <c r="L44" s="47">
        <v>310.95</v>
      </c>
      <c r="M44" s="47">
        <v>223.19</v>
      </c>
      <c r="N44" s="47">
        <v>87.77</v>
      </c>
      <c r="O44" s="47">
        <v>535.13</v>
      </c>
      <c r="P44" s="47">
        <v>0</v>
      </c>
      <c r="Q44" s="47">
        <v>0</v>
      </c>
      <c r="R44" s="47">
        <v>0</v>
      </c>
      <c r="S44" s="47">
        <v>0</v>
      </c>
      <c r="T44" s="55">
        <v>0</v>
      </c>
    </row>
    <row r="45" spans="1:20">
      <c r="A45" s="48" t="s">
        <v>1168</v>
      </c>
      <c r="B45" s="49" t="s">
        <v>995</v>
      </c>
      <c r="C45" s="49" t="s">
        <v>995</v>
      </c>
      <c r="D45" s="49" t="s">
        <v>1113</v>
      </c>
      <c r="E45" s="47">
        <v>0</v>
      </c>
      <c r="F45" s="47">
        <v>0</v>
      </c>
      <c r="G45" s="47">
        <v>0</v>
      </c>
      <c r="H45" s="47">
        <v>272.74</v>
      </c>
      <c r="I45" s="47">
        <v>272.74</v>
      </c>
      <c r="J45" s="47">
        <v>0</v>
      </c>
      <c r="K45" s="47">
        <v>272.74</v>
      </c>
      <c r="L45" s="47">
        <v>272.74</v>
      </c>
      <c r="M45" s="47">
        <v>184.97</v>
      </c>
      <c r="N45" s="47">
        <v>87.77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55">
        <v>0</v>
      </c>
    </row>
    <row r="46" spans="1:20">
      <c r="A46" s="48" t="s">
        <v>1169</v>
      </c>
      <c r="B46" s="49" t="s">
        <v>995</v>
      </c>
      <c r="C46" s="49" t="s">
        <v>995</v>
      </c>
      <c r="D46" s="49" t="s">
        <v>1170</v>
      </c>
      <c r="E46" s="47">
        <v>0</v>
      </c>
      <c r="F46" s="47">
        <v>0</v>
      </c>
      <c r="G46" s="47">
        <v>0</v>
      </c>
      <c r="H46" s="47">
        <v>99.94</v>
      </c>
      <c r="I46" s="47">
        <v>0</v>
      </c>
      <c r="J46" s="47">
        <v>99.94</v>
      </c>
      <c r="K46" s="47">
        <v>99.94</v>
      </c>
      <c r="L46" s="47">
        <v>0</v>
      </c>
      <c r="M46" s="47">
        <v>0</v>
      </c>
      <c r="N46" s="47">
        <v>0</v>
      </c>
      <c r="O46" s="47">
        <v>99.94</v>
      </c>
      <c r="P46" s="47">
        <v>0</v>
      </c>
      <c r="Q46" s="47">
        <v>0</v>
      </c>
      <c r="R46" s="47">
        <v>0</v>
      </c>
      <c r="S46" s="47">
        <v>0</v>
      </c>
      <c r="T46" s="55">
        <v>0</v>
      </c>
    </row>
    <row r="47" spans="1:20">
      <c r="A47" s="48" t="s">
        <v>1171</v>
      </c>
      <c r="B47" s="49" t="s">
        <v>995</v>
      </c>
      <c r="C47" s="49" t="s">
        <v>995</v>
      </c>
      <c r="D47" s="49" t="s">
        <v>1172</v>
      </c>
      <c r="E47" s="47">
        <v>0</v>
      </c>
      <c r="F47" s="47">
        <v>0</v>
      </c>
      <c r="G47" s="47">
        <v>0</v>
      </c>
      <c r="H47" s="47">
        <v>22.84</v>
      </c>
      <c r="I47" s="47">
        <v>0</v>
      </c>
      <c r="J47" s="47">
        <v>22.84</v>
      </c>
      <c r="K47" s="47">
        <v>22.84</v>
      </c>
      <c r="L47" s="47">
        <v>0</v>
      </c>
      <c r="M47" s="47">
        <v>0</v>
      </c>
      <c r="N47" s="47">
        <v>0</v>
      </c>
      <c r="O47" s="47">
        <v>22.84</v>
      </c>
      <c r="P47" s="47">
        <v>0</v>
      </c>
      <c r="Q47" s="47">
        <v>0</v>
      </c>
      <c r="R47" s="47">
        <v>0</v>
      </c>
      <c r="S47" s="47">
        <v>0</v>
      </c>
      <c r="T47" s="55">
        <v>0</v>
      </c>
    </row>
    <row r="48" spans="1:20">
      <c r="A48" s="48" t="s">
        <v>1173</v>
      </c>
      <c r="B48" s="49" t="s">
        <v>995</v>
      </c>
      <c r="C48" s="49" t="s">
        <v>995</v>
      </c>
      <c r="D48" s="49" t="s">
        <v>1174</v>
      </c>
      <c r="E48" s="47">
        <v>0</v>
      </c>
      <c r="F48" s="47">
        <v>0</v>
      </c>
      <c r="G48" s="47">
        <v>0</v>
      </c>
      <c r="H48" s="47">
        <v>289.47</v>
      </c>
      <c r="I48" s="47">
        <v>0</v>
      </c>
      <c r="J48" s="47">
        <v>289.47</v>
      </c>
      <c r="K48" s="47">
        <v>289.47</v>
      </c>
      <c r="L48" s="47">
        <v>0</v>
      </c>
      <c r="M48" s="47">
        <v>0</v>
      </c>
      <c r="N48" s="47">
        <v>0</v>
      </c>
      <c r="O48" s="47">
        <v>289.47</v>
      </c>
      <c r="P48" s="47">
        <v>0</v>
      </c>
      <c r="Q48" s="47">
        <v>0</v>
      </c>
      <c r="R48" s="47">
        <v>0</v>
      </c>
      <c r="S48" s="47">
        <v>0</v>
      </c>
      <c r="T48" s="55">
        <v>0</v>
      </c>
    </row>
    <row r="49" spans="1:20">
      <c r="A49" s="48" t="s">
        <v>1175</v>
      </c>
      <c r="B49" s="49" t="s">
        <v>995</v>
      </c>
      <c r="C49" s="49" t="s">
        <v>995</v>
      </c>
      <c r="D49" s="49" t="s">
        <v>1176</v>
      </c>
      <c r="E49" s="47">
        <v>0</v>
      </c>
      <c r="F49" s="47">
        <v>0</v>
      </c>
      <c r="G49" s="47">
        <v>0</v>
      </c>
      <c r="H49" s="47">
        <v>122.89</v>
      </c>
      <c r="I49" s="47">
        <v>0</v>
      </c>
      <c r="J49" s="47">
        <v>122.89</v>
      </c>
      <c r="K49" s="47">
        <v>122.89</v>
      </c>
      <c r="L49" s="47">
        <v>0</v>
      </c>
      <c r="M49" s="47">
        <v>0</v>
      </c>
      <c r="N49" s="47">
        <v>0</v>
      </c>
      <c r="O49" s="47">
        <v>122.89</v>
      </c>
      <c r="P49" s="47">
        <v>0</v>
      </c>
      <c r="Q49" s="47">
        <v>0</v>
      </c>
      <c r="R49" s="47">
        <v>0</v>
      </c>
      <c r="S49" s="47">
        <v>0</v>
      </c>
      <c r="T49" s="55">
        <v>0</v>
      </c>
    </row>
    <row r="50" spans="1:20">
      <c r="A50" s="48" t="s">
        <v>1177</v>
      </c>
      <c r="B50" s="49" t="s">
        <v>995</v>
      </c>
      <c r="C50" s="49" t="s">
        <v>995</v>
      </c>
      <c r="D50" s="49" t="s">
        <v>1127</v>
      </c>
      <c r="E50" s="47">
        <v>0</v>
      </c>
      <c r="F50" s="47">
        <v>0</v>
      </c>
      <c r="G50" s="47">
        <v>0</v>
      </c>
      <c r="H50" s="47">
        <v>38.22</v>
      </c>
      <c r="I50" s="47">
        <v>38.22</v>
      </c>
      <c r="J50" s="47">
        <v>0</v>
      </c>
      <c r="K50" s="47">
        <v>38.22</v>
      </c>
      <c r="L50" s="47">
        <v>38.22</v>
      </c>
      <c r="M50" s="47">
        <v>38.22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55">
        <v>0</v>
      </c>
    </row>
    <row r="51" spans="1:20">
      <c r="A51" s="48" t="s">
        <v>1178</v>
      </c>
      <c r="B51" s="49" t="s">
        <v>995</v>
      </c>
      <c r="C51" s="49" t="s">
        <v>995</v>
      </c>
      <c r="D51" s="49" t="s">
        <v>1179</v>
      </c>
      <c r="E51" s="47">
        <v>535.03</v>
      </c>
      <c r="F51" s="47">
        <v>501.26</v>
      </c>
      <c r="G51" s="47">
        <v>33.77</v>
      </c>
      <c r="H51" s="47">
        <v>2564.53</v>
      </c>
      <c r="I51" s="47">
        <v>2049.86</v>
      </c>
      <c r="J51" s="47">
        <v>514.67</v>
      </c>
      <c r="K51" s="47">
        <v>2694.48</v>
      </c>
      <c r="L51" s="47">
        <v>2175.73</v>
      </c>
      <c r="M51" s="47">
        <v>1122.55</v>
      </c>
      <c r="N51" s="47">
        <v>1053.18</v>
      </c>
      <c r="O51" s="47">
        <v>518.75</v>
      </c>
      <c r="P51" s="47">
        <v>405.08</v>
      </c>
      <c r="Q51" s="47">
        <v>375.4</v>
      </c>
      <c r="R51" s="47">
        <v>29.68</v>
      </c>
      <c r="S51" s="47">
        <v>29.68</v>
      </c>
      <c r="T51" s="55">
        <v>0</v>
      </c>
    </row>
    <row r="52" spans="1:20">
      <c r="A52" s="48" t="s">
        <v>1180</v>
      </c>
      <c r="B52" s="49" t="s">
        <v>995</v>
      </c>
      <c r="C52" s="49" t="s">
        <v>995</v>
      </c>
      <c r="D52" s="49" t="s">
        <v>1113</v>
      </c>
      <c r="E52" s="47">
        <v>350.93</v>
      </c>
      <c r="F52" s="47">
        <v>350.93</v>
      </c>
      <c r="G52" s="47">
        <v>0</v>
      </c>
      <c r="H52" s="47">
        <v>1172.7</v>
      </c>
      <c r="I52" s="47">
        <v>1172.7</v>
      </c>
      <c r="J52" s="47">
        <v>0</v>
      </c>
      <c r="K52" s="47">
        <v>1191.79</v>
      </c>
      <c r="L52" s="47">
        <v>1191.79</v>
      </c>
      <c r="M52" s="47">
        <v>996.21</v>
      </c>
      <c r="N52" s="47">
        <v>195.58</v>
      </c>
      <c r="O52" s="47">
        <v>0</v>
      </c>
      <c r="P52" s="47">
        <v>331.84</v>
      </c>
      <c r="Q52" s="47">
        <v>331.84</v>
      </c>
      <c r="R52" s="47">
        <v>0</v>
      </c>
      <c r="S52" s="47">
        <v>0</v>
      </c>
      <c r="T52" s="55">
        <v>0</v>
      </c>
    </row>
    <row r="53" spans="1:20">
      <c r="A53" s="48" t="s">
        <v>1181</v>
      </c>
      <c r="B53" s="49" t="s">
        <v>995</v>
      </c>
      <c r="C53" s="49" t="s">
        <v>995</v>
      </c>
      <c r="D53" s="49" t="s">
        <v>1115</v>
      </c>
      <c r="E53" s="47">
        <v>0</v>
      </c>
      <c r="F53" s="47">
        <v>0</v>
      </c>
      <c r="G53" s="47">
        <v>0</v>
      </c>
      <c r="H53" s="47">
        <v>129.66</v>
      </c>
      <c r="I53" s="47">
        <v>0</v>
      </c>
      <c r="J53" s="47">
        <v>129.66</v>
      </c>
      <c r="K53" s="47">
        <v>129.66</v>
      </c>
      <c r="L53" s="47">
        <v>0</v>
      </c>
      <c r="M53" s="47">
        <v>0</v>
      </c>
      <c r="N53" s="47">
        <v>0</v>
      </c>
      <c r="O53" s="47">
        <v>129.66</v>
      </c>
      <c r="P53" s="47">
        <v>0</v>
      </c>
      <c r="Q53" s="47">
        <v>0</v>
      </c>
      <c r="R53" s="47">
        <v>0</v>
      </c>
      <c r="S53" s="47">
        <v>0</v>
      </c>
      <c r="T53" s="55">
        <v>0</v>
      </c>
    </row>
    <row r="54" spans="1:20">
      <c r="A54" s="48" t="s">
        <v>1182</v>
      </c>
      <c r="B54" s="49" t="s">
        <v>995</v>
      </c>
      <c r="C54" s="49" t="s">
        <v>995</v>
      </c>
      <c r="D54" s="49" t="s">
        <v>1183</v>
      </c>
      <c r="E54" s="47">
        <v>0</v>
      </c>
      <c r="F54" s="47">
        <v>0</v>
      </c>
      <c r="G54" s="47">
        <v>0</v>
      </c>
      <c r="H54" s="47">
        <v>225.99</v>
      </c>
      <c r="I54" s="47">
        <v>225.99</v>
      </c>
      <c r="J54" s="47">
        <v>0</v>
      </c>
      <c r="K54" s="47">
        <v>225.99</v>
      </c>
      <c r="L54" s="47">
        <v>225.99</v>
      </c>
      <c r="M54" s="47">
        <v>0</v>
      </c>
      <c r="N54" s="47">
        <v>225.99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55">
        <v>0</v>
      </c>
    </row>
    <row r="55" spans="1:20">
      <c r="A55" s="48" t="s">
        <v>1184</v>
      </c>
      <c r="B55" s="49" t="s">
        <v>995</v>
      </c>
      <c r="C55" s="49" t="s">
        <v>995</v>
      </c>
      <c r="D55" s="49" t="s">
        <v>1185</v>
      </c>
      <c r="E55" s="47">
        <v>27.21</v>
      </c>
      <c r="F55" s="47">
        <v>27.21</v>
      </c>
      <c r="G55" s="47">
        <v>0</v>
      </c>
      <c r="H55" s="47">
        <v>295.01</v>
      </c>
      <c r="I55" s="47">
        <v>295.01</v>
      </c>
      <c r="J55" s="47">
        <v>0</v>
      </c>
      <c r="K55" s="47">
        <v>322.21</v>
      </c>
      <c r="L55" s="47">
        <v>322.21</v>
      </c>
      <c r="M55" s="47">
        <v>0</v>
      </c>
      <c r="N55" s="47">
        <v>322.21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55">
        <v>0</v>
      </c>
    </row>
    <row r="56" spans="1:20">
      <c r="A56" s="48" t="s">
        <v>1186</v>
      </c>
      <c r="B56" s="49" t="s">
        <v>995</v>
      </c>
      <c r="C56" s="49" t="s">
        <v>995</v>
      </c>
      <c r="D56" s="49" t="s">
        <v>1187</v>
      </c>
      <c r="E56" s="47">
        <v>0</v>
      </c>
      <c r="F56" s="47">
        <v>0</v>
      </c>
      <c r="G56" s="47">
        <v>0</v>
      </c>
      <c r="H56" s="47">
        <v>89.92</v>
      </c>
      <c r="I56" s="47">
        <v>89.92</v>
      </c>
      <c r="J56" s="47">
        <v>0</v>
      </c>
      <c r="K56" s="47">
        <v>89.92</v>
      </c>
      <c r="L56" s="47">
        <v>89.92</v>
      </c>
      <c r="M56" s="47">
        <v>0</v>
      </c>
      <c r="N56" s="47">
        <v>89.92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55">
        <v>0</v>
      </c>
    </row>
    <row r="57" spans="1:20">
      <c r="A57" s="48" t="s">
        <v>1188</v>
      </c>
      <c r="B57" s="49" t="s">
        <v>995</v>
      </c>
      <c r="C57" s="49" t="s">
        <v>995</v>
      </c>
      <c r="D57" s="49" t="s">
        <v>1189</v>
      </c>
      <c r="E57" s="47">
        <v>33.77</v>
      </c>
      <c r="F57" s="47">
        <v>0</v>
      </c>
      <c r="G57" s="47">
        <v>33.77</v>
      </c>
      <c r="H57" s="47">
        <v>399.94</v>
      </c>
      <c r="I57" s="47">
        <v>14.92</v>
      </c>
      <c r="J57" s="47">
        <v>385.01</v>
      </c>
      <c r="K57" s="47">
        <v>404.02</v>
      </c>
      <c r="L57" s="47">
        <v>14.92</v>
      </c>
      <c r="M57" s="47">
        <v>1.91</v>
      </c>
      <c r="N57" s="47">
        <v>13.02</v>
      </c>
      <c r="O57" s="47">
        <v>389.1</v>
      </c>
      <c r="P57" s="47">
        <v>29.68</v>
      </c>
      <c r="Q57" s="47">
        <v>0</v>
      </c>
      <c r="R57" s="47">
        <v>29.68</v>
      </c>
      <c r="S57" s="47">
        <v>29.68</v>
      </c>
      <c r="T57" s="55">
        <v>0</v>
      </c>
    </row>
    <row r="58" spans="1:20">
      <c r="A58" s="48" t="s">
        <v>1190</v>
      </c>
      <c r="B58" s="49" t="s">
        <v>995</v>
      </c>
      <c r="C58" s="49" t="s">
        <v>995</v>
      </c>
      <c r="D58" s="49" t="s">
        <v>1127</v>
      </c>
      <c r="E58" s="47">
        <v>18.58</v>
      </c>
      <c r="F58" s="47">
        <v>18.58</v>
      </c>
      <c r="G58" s="47">
        <v>0</v>
      </c>
      <c r="H58" s="47">
        <v>156.32</v>
      </c>
      <c r="I58" s="47">
        <v>156.32</v>
      </c>
      <c r="J58" s="47">
        <v>0</v>
      </c>
      <c r="K58" s="47">
        <v>156.05</v>
      </c>
      <c r="L58" s="47">
        <v>156.05</v>
      </c>
      <c r="M58" s="47">
        <v>124.43</v>
      </c>
      <c r="N58" s="47">
        <v>31.62</v>
      </c>
      <c r="O58" s="47">
        <v>0</v>
      </c>
      <c r="P58" s="47">
        <v>18.85</v>
      </c>
      <c r="Q58" s="47">
        <v>18.85</v>
      </c>
      <c r="R58" s="47">
        <v>0</v>
      </c>
      <c r="S58" s="47">
        <v>0</v>
      </c>
      <c r="T58" s="55">
        <v>0</v>
      </c>
    </row>
    <row r="59" spans="1:20">
      <c r="A59" s="48" t="s">
        <v>1191</v>
      </c>
      <c r="B59" s="49" t="s">
        <v>995</v>
      </c>
      <c r="C59" s="49" t="s">
        <v>995</v>
      </c>
      <c r="D59" s="49" t="s">
        <v>1192</v>
      </c>
      <c r="E59" s="47">
        <v>104.54</v>
      </c>
      <c r="F59" s="47">
        <v>104.54</v>
      </c>
      <c r="G59" s="47">
        <v>0</v>
      </c>
      <c r="H59" s="47">
        <v>95</v>
      </c>
      <c r="I59" s="47">
        <v>95</v>
      </c>
      <c r="J59" s="47">
        <v>0</v>
      </c>
      <c r="K59" s="47">
        <v>174.84</v>
      </c>
      <c r="L59" s="47">
        <v>174.84</v>
      </c>
      <c r="M59" s="47">
        <v>0</v>
      </c>
      <c r="N59" s="47">
        <v>174.84</v>
      </c>
      <c r="O59" s="47">
        <v>0</v>
      </c>
      <c r="P59" s="47">
        <v>24.7</v>
      </c>
      <c r="Q59" s="47">
        <v>24.7</v>
      </c>
      <c r="R59" s="47">
        <v>0</v>
      </c>
      <c r="S59" s="47">
        <v>0</v>
      </c>
      <c r="T59" s="55">
        <v>0</v>
      </c>
    </row>
    <row r="60" spans="1:20">
      <c r="A60" s="48" t="s">
        <v>1193</v>
      </c>
      <c r="B60" s="49" t="s">
        <v>995</v>
      </c>
      <c r="C60" s="49" t="s">
        <v>995</v>
      </c>
      <c r="D60" s="49" t="s">
        <v>1194</v>
      </c>
      <c r="E60" s="47">
        <v>73.61</v>
      </c>
      <c r="F60" s="47">
        <v>0</v>
      </c>
      <c r="G60" s="47">
        <v>73.61</v>
      </c>
      <c r="H60" s="47">
        <v>727.29</v>
      </c>
      <c r="I60" s="47">
        <v>717.29</v>
      </c>
      <c r="J60" s="47">
        <v>10</v>
      </c>
      <c r="K60" s="47">
        <v>800.9</v>
      </c>
      <c r="L60" s="47">
        <v>717.29</v>
      </c>
      <c r="M60" s="47">
        <v>446.91</v>
      </c>
      <c r="N60" s="47">
        <v>270.38</v>
      </c>
      <c r="O60" s="47">
        <v>83.61</v>
      </c>
      <c r="P60" s="47">
        <v>0</v>
      </c>
      <c r="Q60" s="47">
        <v>0</v>
      </c>
      <c r="R60" s="47">
        <v>0</v>
      </c>
      <c r="S60" s="47">
        <v>0</v>
      </c>
      <c r="T60" s="55">
        <v>0</v>
      </c>
    </row>
    <row r="61" spans="1:20">
      <c r="A61" s="48" t="s">
        <v>1195</v>
      </c>
      <c r="B61" s="49" t="s">
        <v>995</v>
      </c>
      <c r="C61" s="49" t="s">
        <v>995</v>
      </c>
      <c r="D61" s="49" t="s">
        <v>1113</v>
      </c>
      <c r="E61" s="47">
        <v>0</v>
      </c>
      <c r="F61" s="47">
        <v>0</v>
      </c>
      <c r="G61" s="47">
        <v>0</v>
      </c>
      <c r="H61" s="47">
        <v>572.3</v>
      </c>
      <c r="I61" s="47">
        <v>572.3</v>
      </c>
      <c r="J61" s="47">
        <v>0</v>
      </c>
      <c r="K61" s="47">
        <v>572.3</v>
      </c>
      <c r="L61" s="47">
        <v>572.3</v>
      </c>
      <c r="M61" s="47">
        <v>446.91</v>
      </c>
      <c r="N61" s="47">
        <v>125.39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55">
        <v>0</v>
      </c>
    </row>
    <row r="62" spans="1:20">
      <c r="A62" s="48" t="s">
        <v>1196</v>
      </c>
      <c r="B62" s="49" t="s">
        <v>995</v>
      </c>
      <c r="C62" s="49" t="s">
        <v>995</v>
      </c>
      <c r="D62" s="49" t="s">
        <v>1115</v>
      </c>
      <c r="E62" s="47">
        <v>31</v>
      </c>
      <c r="F62" s="47">
        <v>0</v>
      </c>
      <c r="G62" s="47">
        <v>31</v>
      </c>
      <c r="H62" s="47">
        <v>10</v>
      </c>
      <c r="I62" s="47">
        <v>0</v>
      </c>
      <c r="J62" s="47">
        <v>10</v>
      </c>
      <c r="K62" s="47">
        <v>41</v>
      </c>
      <c r="L62" s="47">
        <v>0</v>
      </c>
      <c r="M62" s="47">
        <v>0</v>
      </c>
      <c r="N62" s="47">
        <v>0</v>
      </c>
      <c r="O62" s="47">
        <v>41</v>
      </c>
      <c r="P62" s="47">
        <v>0</v>
      </c>
      <c r="Q62" s="47">
        <v>0</v>
      </c>
      <c r="R62" s="47">
        <v>0</v>
      </c>
      <c r="S62" s="47">
        <v>0</v>
      </c>
      <c r="T62" s="55">
        <v>0</v>
      </c>
    </row>
    <row r="63" spans="1:20">
      <c r="A63" s="48" t="s">
        <v>1197</v>
      </c>
      <c r="B63" s="49" t="s">
        <v>995</v>
      </c>
      <c r="C63" s="49" t="s">
        <v>995</v>
      </c>
      <c r="D63" s="49" t="s">
        <v>1198</v>
      </c>
      <c r="E63" s="47">
        <v>42.61</v>
      </c>
      <c r="F63" s="47">
        <v>0</v>
      </c>
      <c r="G63" s="47">
        <v>42.61</v>
      </c>
      <c r="H63" s="47">
        <v>9.59</v>
      </c>
      <c r="I63" s="47">
        <v>9.59</v>
      </c>
      <c r="J63" s="47">
        <v>0</v>
      </c>
      <c r="K63" s="47">
        <v>52.2</v>
      </c>
      <c r="L63" s="47">
        <v>9.59</v>
      </c>
      <c r="M63" s="47">
        <v>0</v>
      </c>
      <c r="N63" s="47">
        <v>9.59</v>
      </c>
      <c r="O63" s="47">
        <v>42.61</v>
      </c>
      <c r="P63" s="47">
        <v>0</v>
      </c>
      <c r="Q63" s="47">
        <v>0</v>
      </c>
      <c r="R63" s="47">
        <v>0</v>
      </c>
      <c r="S63" s="47">
        <v>0</v>
      </c>
      <c r="T63" s="55">
        <v>0</v>
      </c>
    </row>
    <row r="64" spans="1:20">
      <c r="A64" s="48" t="s">
        <v>1199</v>
      </c>
      <c r="B64" s="49" t="s">
        <v>995</v>
      </c>
      <c r="C64" s="49" t="s">
        <v>995</v>
      </c>
      <c r="D64" s="49" t="s">
        <v>1200</v>
      </c>
      <c r="E64" s="47">
        <v>0</v>
      </c>
      <c r="F64" s="47">
        <v>0</v>
      </c>
      <c r="G64" s="47">
        <v>0</v>
      </c>
      <c r="H64" s="47">
        <v>135.4</v>
      </c>
      <c r="I64" s="47">
        <v>135.4</v>
      </c>
      <c r="J64" s="47">
        <v>0</v>
      </c>
      <c r="K64" s="47">
        <v>135.4</v>
      </c>
      <c r="L64" s="47">
        <v>135.4</v>
      </c>
      <c r="M64" s="47">
        <v>0</v>
      </c>
      <c r="N64" s="47">
        <v>135.4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55">
        <v>0</v>
      </c>
    </row>
    <row r="65" spans="1:20">
      <c r="A65" s="48" t="s">
        <v>1201</v>
      </c>
      <c r="B65" s="49" t="s">
        <v>995</v>
      </c>
      <c r="C65" s="49" t="s">
        <v>995</v>
      </c>
      <c r="D65" s="49" t="s">
        <v>1202</v>
      </c>
      <c r="E65" s="47">
        <v>0</v>
      </c>
      <c r="F65" s="47">
        <v>0</v>
      </c>
      <c r="G65" s="47">
        <v>0</v>
      </c>
      <c r="H65" s="47">
        <v>1155.93</v>
      </c>
      <c r="I65" s="47">
        <v>814.17</v>
      </c>
      <c r="J65" s="47">
        <v>341.76</v>
      </c>
      <c r="K65" s="47">
        <v>1155.93</v>
      </c>
      <c r="L65" s="47">
        <v>814.17</v>
      </c>
      <c r="M65" s="47">
        <v>494.97</v>
      </c>
      <c r="N65" s="47">
        <v>319.2</v>
      </c>
      <c r="O65" s="47">
        <v>341.76</v>
      </c>
      <c r="P65" s="47">
        <v>0</v>
      </c>
      <c r="Q65" s="47">
        <v>0</v>
      </c>
      <c r="R65" s="47">
        <v>0</v>
      </c>
      <c r="S65" s="47">
        <v>0</v>
      </c>
      <c r="T65" s="55">
        <v>0</v>
      </c>
    </row>
    <row r="66" spans="1:20">
      <c r="A66" s="48" t="s">
        <v>1203</v>
      </c>
      <c r="B66" s="49" t="s">
        <v>995</v>
      </c>
      <c r="C66" s="49" t="s">
        <v>995</v>
      </c>
      <c r="D66" s="49" t="s">
        <v>1113</v>
      </c>
      <c r="E66" s="47">
        <v>0</v>
      </c>
      <c r="F66" s="47">
        <v>0</v>
      </c>
      <c r="G66" s="47">
        <v>0</v>
      </c>
      <c r="H66" s="47">
        <v>544.53</v>
      </c>
      <c r="I66" s="47">
        <v>544.53</v>
      </c>
      <c r="J66" s="47">
        <v>0</v>
      </c>
      <c r="K66" s="47">
        <v>544.53</v>
      </c>
      <c r="L66" s="47">
        <v>544.53</v>
      </c>
      <c r="M66" s="47">
        <v>380.43</v>
      </c>
      <c r="N66" s="47">
        <v>164.1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55">
        <v>0</v>
      </c>
    </row>
    <row r="67" spans="1:20">
      <c r="A67" s="48" t="s">
        <v>1204</v>
      </c>
      <c r="B67" s="49" t="s">
        <v>995</v>
      </c>
      <c r="C67" s="49" t="s">
        <v>995</v>
      </c>
      <c r="D67" s="49" t="s">
        <v>1115</v>
      </c>
      <c r="E67" s="47">
        <v>0</v>
      </c>
      <c r="F67" s="47">
        <v>0</v>
      </c>
      <c r="G67" s="47">
        <v>0</v>
      </c>
      <c r="H67" s="47">
        <v>226.76</v>
      </c>
      <c r="I67" s="47">
        <v>0</v>
      </c>
      <c r="J67" s="47">
        <v>226.76</v>
      </c>
      <c r="K67" s="47">
        <v>226.76</v>
      </c>
      <c r="L67" s="47">
        <v>0</v>
      </c>
      <c r="M67" s="47">
        <v>0</v>
      </c>
      <c r="N67" s="47">
        <v>0</v>
      </c>
      <c r="O67" s="47">
        <v>226.76</v>
      </c>
      <c r="P67" s="47">
        <v>0</v>
      </c>
      <c r="Q67" s="47">
        <v>0</v>
      </c>
      <c r="R67" s="47">
        <v>0</v>
      </c>
      <c r="S67" s="47">
        <v>0</v>
      </c>
      <c r="T67" s="55">
        <v>0</v>
      </c>
    </row>
    <row r="68" spans="1:20">
      <c r="A68" s="48" t="s">
        <v>1205</v>
      </c>
      <c r="B68" s="49" t="s">
        <v>995</v>
      </c>
      <c r="C68" s="49" t="s">
        <v>995</v>
      </c>
      <c r="D68" s="49" t="s">
        <v>1206</v>
      </c>
      <c r="E68" s="47">
        <v>0</v>
      </c>
      <c r="F68" s="47">
        <v>0</v>
      </c>
      <c r="G68" s="47">
        <v>0</v>
      </c>
      <c r="H68" s="47">
        <v>45</v>
      </c>
      <c r="I68" s="47">
        <v>0</v>
      </c>
      <c r="J68" s="47">
        <v>45</v>
      </c>
      <c r="K68" s="47">
        <v>45</v>
      </c>
      <c r="L68" s="47">
        <v>0</v>
      </c>
      <c r="M68" s="47">
        <v>0</v>
      </c>
      <c r="N68" s="47">
        <v>0</v>
      </c>
      <c r="O68" s="47">
        <v>45</v>
      </c>
      <c r="P68" s="47">
        <v>0</v>
      </c>
      <c r="Q68" s="47">
        <v>0</v>
      </c>
      <c r="R68" s="47">
        <v>0</v>
      </c>
      <c r="S68" s="47">
        <v>0</v>
      </c>
      <c r="T68" s="55">
        <v>0</v>
      </c>
    </row>
    <row r="69" spans="1:20">
      <c r="A69" s="48" t="s">
        <v>1207</v>
      </c>
      <c r="B69" s="49" t="s">
        <v>995</v>
      </c>
      <c r="C69" s="49" t="s">
        <v>995</v>
      </c>
      <c r="D69" s="49" t="s">
        <v>1127</v>
      </c>
      <c r="E69" s="47">
        <v>0</v>
      </c>
      <c r="F69" s="47">
        <v>0</v>
      </c>
      <c r="G69" s="47">
        <v>0</v>
      </c>
      <c r="H69" s="47">
        <v>64.91</v>
      </c>
      <c r="I69" s="47">
        <v>64.91</v>
      </c>
      <c r="J69" s="47">
        <v>0</v>
      </c>
      <c r="K69" s="47">
        <v>64.91</v>
      </c>
      <c r="L69" s="47">
        <v>64.91</v>
      </c>
      <c r="M69" s="47">
        <v>64.91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55">
        <v>0</v>
      </c>
    </row>
    <row r="70" spans="1:20">
      <c r="A70" s="48" t="s">
        <v>1208</v>
      </c>
      <c r="B70" s="49" t="s">
        <v>995</v>
      </c>
      <c r="C70" s="49" t="s">
        <v>995</v>
      </c>
      <c r="D70" s="49" t="s">
        <v>1209</v>
      </c>
      <c r="E70" s="47">
        <v>0</v>
      </c>
      <c r="F70" s="47">
        <v>0</v>
      </c>
      <c r="G70" s="47">
        <v>0</v>
      </c>
      <c r="H70" s="47">
        <v>274.74</v>
      </c>
      <c r="I70" s="47">
        <v>204.74</v>
      </c>
      <c r="J70" s="47">
        <v>70</v>
      </c>
      <c r="K70" s="47">
        <v>274.74</v>
      </c>
      <c r="L70" s="47">
        <v>204.74</v>
      </c>
      <c r="M70" s="47">
        <v>49.63</v>
      </c>
      <c r="N70" s="47">
        <v>155.11</v>
      </c>
      <c r="O70" s="47">
        <v>70</v>
      </c>
      <c r="P70" s="47">
        <v>0</v>
      </c>
      <c r="Q70" s="47">
        <v>0</v>
      </c>
      <c r="R70" s="47">
        <v>0</v>
      </c>
      <c r="S70" s="47">
        <v>0</v>
      </c>
      <c r="T70" s="55">
        <v>0</v>
      </c>
    </row>
    <row r="71" spans="1:20">
      <c r="A71" s="48" t="s">
        <v>1210</v>
      </c>
      <c r="B71" s="49" t="s">
        <v>995</v>
      </c>
      <c r="C71" s="49" t="s">
        <v>995</v>
      </c>
      <c r="D71" s="49" t="s">
        <v>1211</v>
      </c>
      <c r="E71" s="47">
        <v>0</v>
      </c>
      <c r="F71" s="47">
        <v>0</v>
      </c>
      <c r="G71" s="47">
        <v>0</v>
      </c>
      <c r="H71" s="47">
        <v>693.13</v>
      </c>
      <c r="I71" s="47">
        <v>552.46</v>
      </c>
      <c r="J71" s="47">
        <v>140.67</v>
      </c>
      <c r="K71" s="47">
        <v>693.13</v>
      </c>
      <c r="L71" s="47">
        <v>552.46</v>
      </c>
      <c r="M71" s="47">
        <v>408.88</v>
      </c>
      <c r="N71" s="47">
        <v>143.58</v>
      </c>
      <c r="O71" s="47">
        <v>140.67</v>
      </c>
      <c r="P71" s="47">
        <v>0</v>
      </c>
      <c r="Q71" s="47">
        <v>0</v>
      </c>
      <c r="R71" s="47">
        <v>0</v>
      </c>
      <c r="S71" s="47">
        <v>0</v>
      </c>
      <c r="T71" s="55">
        <v>0</v>
      </c>
    </row>
    <row r="72" spans="1:20">
      <c r="A72" s="48" t="s">
        <v>1212</v>
      </c>
      <c r="B72" s="49" t="s">
        <v>995</v>
      </c>
      <c r="C72" s="49" t="s">
        <v>995</v>
      </c>
      <c r="D72" s="49" t="s">
        <v>1113</v>
      </c>
      <c r="E72" s="47">
        <v>0</v>
      </c>
      <c r="F72" s="47">
        <v>0</v>
      </c>
      <c r="G72" s="47">
        <v>0</v>
      </c>
      <c r="H72" s="47">
        <v>171.29</v>
      </c>
      <c r="I72" s="47">
        <v>171.29</v>
      </c>
      <c r="J72" s="47">
        <v>0</v>
      </c>
      <c r="K72" s="47">
        <v>171.29</v>
      </c>
      <c r="L72" s="47">
        <v>171.29</v>
      </c>
      <c r="M72" s="47">
        <v>119.44</v>
      </c>
      <c r="N72" s="47">
        <v>51.85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55">
        <v>0</v>
      </c>
    </row>
    <row r="73" spans="1:20">
      <c r="A73" s="48" t="s">
        <v>1213</v>
      </c>
      <c r="B73" s="49" t="s">
        <v>995</v>
      </c>
      <c r="C73" s="49" t="s">
        <v>995</v>
      </c>
      <c r="D73" s="49" t="s">
        <v>1115</v>
      </c>
      <c r="E73" s="47">
        <v>0</v>
      </c>
      <c r="F73" s="47">
        <v>0</v>
      </c>
      <c r="G73" s="47">
        <v>0</v>
      </c>
      <c r="H73" s="47">
        <v>25.87</v>
      </c>
      <c r="I73" s="47">
        <v>0</v>
      </c>
      <c r="J73" s="47">
        <v>25.87</v>
      </c>
      <c r="K73" s="47">
        <v>25.87</v>
      </c>
      <c r="L73" s="47">
        <v>0</v>
      </c>
      <c r="M73" s="47">
        <v>0</v>
      </c>
      <c r="N73" s="47">
        <v>0</v>
      </c>
      <c r="O73" s="47">
        <v>25.87</v>
      </c>
      <c r="P73" s="47">
        <v>0</v>
      </c>
      <c r="Q73" s="47">
        <v>0</v>
      </c>
      <c r="R73" s="47">
        <v>0</v>
      </c>
      <c r="S73" s="47">
        <v>0</v>
      </c>
      <c r="T73" s="55">
        <v>0</v>
      </c>
    </row>
    <row r="74" spans="1:20">
      <c r="A74" s="48" t="s">
        <v>1214</v>
      </c>
      <c r="B74" s="49" t="s">
        <v>995</v>
      </c>
      <c r="C74" s="49" t="s">
        <v>995</v>
      </c>
      <c r="D74" s="49" t="s">
        <v>1215</v>
      </c>
      <c r="E74" s="47">
        <v>0</v>
      </c>
      <c r="F74" s="47">
        <v>0</v>
      </c>
      <c r="G74" s="47">
        <v>0</v>
      </c>
      <c r="H74" s="47">
        <v>114.8</v>
      </c>
      <c r="I74" s="47">
        <v>0</v>
      </c>
      <c r="J74" s="47">
        <v>114.8</v>
      </c>
      <c r="K74" s="47">
        <v>114.8</v>
      </c>
      <c r="L74" s="47">
        <v>0</v>
      </c>
      <c r="M74" s="47">
        <v>0</v>
      </c>
      <c r="N74" s="47">
        <v>0</v>
      </c>
      <c r="O74" s="47">
        <v>114.8</v>
      </c>
      <c r="P74" s="47">
        <v>0</v>
      </c>
      <c r="Q74" s="47">
        <v>0</v>
      </c>
      <c r="R74" s="47">
        <v>0</v>
      </c>
      <c r="S74" s="47">
        <v>0</v>
      </c>
      <c r="T74" s="55">
        <v>0</v>
      </c>
    </row>
    <row r="75" spans="1:20">
      <c r="A75" s="48" t="s">
        <v>1216</v>
      </c>
      <c r="B75" s="49" t="s">
        <v>995</v>
      </c>
      <c r="C75" s="49" t="s">
        <v>995</v>
      </c>
      <c r="D75" s="49" t="s">
        <v>1127</v>
      </c>
      <c r="E75" s="47">
        <v>0</v>
      </c>
      <c r="F75" s="47">
        <v>0</v>
      </c>
      <c r="G75" s="47">
        <v>0</v>
      </c>
      <c r="H75" s="47">
        <v>381.17</v>
      </c>
      <c r="I75" s="47">
        <v>381.17</v>
      </c>
      <c r="J75" s="47">
        <v>0</v>
      </c>
      <c r="K75" s="47">
        <v>381.17</v>
      </c>
      <c r="L75" s="47">
        <v>381.17</v>
      </c>
      <c r="M75" s="47">
        <v>289.44</v>
      </c>
      <c r="N75" s="47">
        <v>91.73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55">
        <v>0</v>
      </c>
    </row>
    <row r="76" spans="1:20">
      <c r="A76" s="48" t="s">
        <v>1217</v>
      </c>
      <c r="B76" s="49" t="s">
        <v>995</v>
      </c>
      <c r="C76" s="49" t="s">
        <v>995</v>
      </c>
      <c r="D76" s="49" t="s">
        <v>1218</v>
      </c>
      <c r="E76" s="47">
        <v>0</v>
      </c>
      <c r="F76" s="47">
        <v>0</v>
      </c>
      <c r="G76" s="47">
        <v>0</v>
      </c>
      <c r="H76" s="47">
        <v>176.53</v>
      </c>
      <c r="I76" s="47">
        <v>149.28</v>
      </c>
      <c r="J76" s="47">
        <v>27.25</v>
      </c>
      <c r="K76" s="47">
        <v>176.53</v>
      </c>
      <c r="L76" s="47">
        <v>149.28</v>
      </c>
      <c r="M76" s="47">
        <v>90.78</v>
      </c>
      <c r="N76" s="47">
        <v>58.5</v>
      </c>
      <c r="O76" s="47">
        <v>27.25</v>
      </c>
      <c r="P76" s="47">
        <v>0</v>
      </c>
      <c r="Q76" s="47">
        <v>0</v>
      </c>
      <c r="R76" s="47">
        <v>0</v>
      </c>
      <c r="S76" s="47">
        <v>0</v>
      </c>
      <c r="T76" s="55">
        <v>0</v>
      </c>
    </row>
    <row r="77" spans="1:20">
      <c r="A77" s="48" t="s">
        <v>1219</v>
      </c>
      <c r="B77" s="49" t="s">
        <v>995</v>
      </c>
      <c r="C77" s="49" t="s">
        <v>995</v>
      </c>
      <c r="D77" s="49" t="s">
        <v>1113</v>
      </c>
      <c r="E77" s="47">
        <v>0</v>
      </c>
      <c r="F77" s="47">
        <v>0</v>
      </c>
      <c r="G77" s="47">
        <v>0</v>
      </c>
      <c r="H77" s="47">
        <v>100.11</v>
      </c>
      <c r="I77" s="47">
        <v>100.11</v>
      </c>
      <c r="J77" s="47">
        <v>0</v>
      </c>
      <c r="K77" s="47">
        <v>100.11</v>
      </c>
      <c r="L77" s="47">
        <v>100.11</v>
      </c>
      <c r="M77" s="47">
        <v>59.51</v>
      </c>
      <c r="N77" s="47">
        <v>40.61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55">
        <v>0</v>
      </c>
    </row>
    <row r="78" spans="1:20">
      <c r="A78" s="48" t="s">
        <v>1220</v>
      </c>
      <c r="B78" s="49" t="s">
        <v>995</v>
      </c>
      <c r="C78" s="49" t="s">
        <v>995</v>
      </c>
      <c r="D78" s="49" t="s">
        <v>1127</v>
      </c>
      <c r="E78" s="47">
        <v>0</v>
      </c>
      <c r="F78" s="47">
        <v>0</v>
      </c>
      <c r="G78" s="47">
        <v>0</v>
      </c>
      <c r="H78" s="47">
        <v>49.17</v>
      </c>
      <c r="I78" s="47">
        <v>49.17</v>
      </c>
      <c r="J78" s="47">
        <v>0</v>
      </c>
      <c r="K78" s="47">
        <v>49.17</v>
      </c>
      <c r="L78" s="47">
        <v>49.17</v>
      </c>
      <c r="M78" s="47">
        <v>31.27</v>
      </c>
      <c r="N78" s="47">
        <v>17.89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55">
        <v>0</v>
      </c>
    </row>
    <row r="79" spans="1:20">
      <c r="A79" s="48" t="s">
        <v>1221</v>
      </c>
      <c r="B79" s="49" t="s">
        <v>995</v>
      </c>
      <c r="C79" s="49" t="s">
        <v>995</v>
      </c>
      <c r="D79" s="49" t="s">
        <v>1222</v>
      </c>
      <c r="E79" s="47">
        <v>0</v>
      </c>
      <c r="F79" s="47">
        <v>0</v>
      </c>
      <c r="G79" s="47">
        <v>0</v>
      </c>
      <c r="H79" s="47">
        <v>27.25</v>
      </c>
      <c r="I79" s="47">
        <v>0</v>
      </c>
      <c r="J79" s="47">
        <v>27.25</v>
      </c>
      <c r="K79" s="47">
        <v>27.25</v>
      </c>
      <c r="L79" s="47">
        <v>0</v>
      </c>
      <c r="M79" s="47">
        <v>0</v>
      </c>
      <c r="N79" s="47">
        <v>0</v>
      </c>
      <c r="O79" s="47">
        <v>27.25</v>
      </c>
      <c r="P79" s="47">
        <v>0</v>
      </c>
      <c r="Q79" s="47">
        <v>0</v>
      </c>
      <c r="R79" s="47">
        <v>0</v>
      </c>
      <c r="S79" s="47">
        <v>0</v>
      </c>
      <c r="T79" s="55">
        <v>0</v>
      </c>
    </row>
    <row r="80" spans="1:20">
      <c r="A80" s="48" t="s">
        <v>1223</v>
      </c>
      <c r="B80" s="49" t="s">
        <v>995</v>
      </c>
      <c r="C80" s="49" t="s">
        <v>995</v>
      </c>
      <c r="D80" s="49" t="s">
        <v>1224</v>
      </c>
      <c r="E80" s="47">
        <v>0</v>
      </c>
      <c r="F80" s="47">
        <v>0</v>
      </c>
      <c r="G80" s="47">
        <v>0</v>
      </c>
      <c r="H80" s="47">
        <v>10</v>
      </c>
      <c r="I80" s="47">
        <v>0</v>
      </c>
      <c r="J80" s="47">
        <v>10</v>
      </c>
      <c r="K80" s="47">
        <v>10</v>
      </c>
      <c r="L80" s="47">
        <v>0</v>
      </c>
      <c r="M80" s="47">
        <v>0</v>
      </c>
      <c r="N80" s="47">
        <v>0</v>
      </c>
      <c r="O80" s="47">
        <v>10</v>
      </c>
      <c r="P80" s="47">
        <v>0</v>
      </c>
      <c r="Q80" s="47">
        <v>0</v>
      </c>
      <c r="R80" s="47">
        <v>0</v>
      </c>
      <c r="S80" s="47">
        <v>0</v>
      </c>
      <c r="T80" s="55">
        <v>0</v>
      </c>
    </row>
    <row r="81" spans="1:20">
      <c r="A81" s="48" t="s">
        <v>1225</v>
      </c>
      <c r="B81" s="49" t="s">
        <v>995</v>
      </c>
      <c r="C81" s="49" t="s">
        <v>995</v>
      </c>
      <c r="D81" s="49" t="s">
        <v>1226</v>
      </c>
      <c r="E81" s="47">
        <v>0</v>
      </c>
      <c r="F81" s="47">
        <v>0</v>
      </c>
      <c r="G81" s="47">
        <v>0</v>
      </c>
      <c r="H81" s="47">
        <v>10</v>
      </c>
      <c r="I81" s="47">
        <v>0</v>
      </c>
      <c r="J81" s="47">
        <v>10</v>
      </c>
      <c r="K81" s="47">
        <v>10</v>
      </c>
      <c r="L81" s="47">
        <v>0</v>
      </c>
      <c r="M81" s="47">
        <v>0</v>
      </c>
      <c r="N81" s="47">
        <v>0</v>
      </c>
      <c r="O81" s="47">
        <v>10</v>
      </c>
      <c r="P81" s="47">
        <v>0</v>
      </c>
      <c r="Q81" s="47">
        <v>0</v>
      </c>
      <c r="R81" s="47">
        <v>0</v>
      </c>
      <c r="S81" s="47">
        <v>0</v>
      </c>
      <c r="T81" s="55">
        <v>0</v>
      </c>
    </row>
    <row r="82" spans="1:20">
      <c r="A82" s="48" t="s">
        <v>1227</v>
      </c>
      <c r="B82" s="49" t="s">
        <v>995</v>
      </c>
      <c r="C82" s="49" t="s">
        <v>995</v>
      </c>
      <c r="D82" s="49" t="s">
        <v>1228</v>
      </c>
      <c r="E82" s="47">
        <v>0</v>
      </c>
      <c r="F82" s="47">
        <v>0</v>
      </c>
      <c r="G82" s="47">
        <v>0</v>
      </c>
      <c r="H82" s="47">
        <v>11</v>
      </c>
      <c r="I82" s="47">
        <v>0</v>
      </c>
      <c r="J82" s="47">
        <v>11</v>
      </c>
      <c r="K82" s="47">
        <v>11</v>
      </c>
      <c r="L82" s="47">
        <v>0</v>
      </c>
      <c r="M82" s="47">
        <v>0</v>
      </c>
      <c r="N82" s="47">
        <v>0</v>
      </c>
      <c r="O82" s="47">
        <v>11</v>
      </c>
      <c r="P82" s="47">
        <v>0</v>
      </c>
      <c r="Q82" s="47">
        <v>0</v>
      </c>
      <c r="R82" s="47">
        <v>0</v>
      </c>
      <c r="S82" s="47">
        <v>0</v>
      </c>
      <c r="T82" s="55">
        <v>0</v>
      </c>
    </row>
    <row r="83" spans="1:20">
      <c r="A83" s="48" t="s">
        <v>1229</v>
      </c>
      <c r="B83" s="49" t="s">
        <v>995</v>
      </c>
      <c r="C83" s="49" t="s">
        <v>995</v>
      </c>
      <c r="D83" s="49" t="s">
        <v>1115</v>
      </c>
      <c r="E83" s="47">
        <v>0</v>
      </c>
      <c r="F83" s="47">
        <v>0</v>
      </c>
      <c r="G83" s="47">
        <v>0</v>
      </c>
      <c r="H83" s="47">
        <v>5</v>
      </c>
      <c r="I83" s="47">
        <v>0</v>
      </c>
      <c r="J83" s="47">
        <v>5</v>
      </c>
      <c r="K83" s="47">
        <v>5</v>
      </c>
      <c r="L83" s="47">
        <v>0</v>
      </c>
      <c r="M83" s="47">
        <v>0</v>
      </c>
      <c r="N83" s="47">
        <v>0</v>
      </c>
      <c r="O83" s="47">
        <v>5</v>
      </c>
      <c r="P83" s="47">
        <v>0</v>
      </c>
      <c r="Q83" s="47">
        <v>0</v>
      </c>
      <c r="R83" s="47">
        <v>0</v>
      </c>
      <c r="S83" s="47">
        <v>0</v>
      </c>
      <c r="T83" s="55">
        <v>0</v>
      </c>
    </row>
    <row r="84" spans="1:20">
      <c r="A84" s="48" t="s">
        <v>1230</v>
      </c>
      <c r="B84" s="49" t="s">
        <v>995</v>
      </c>
      <c r="C84" s="49" t="s">
        <v>995</v>
      </c>
      <c r="D84" s="49" t="s">
        <v>1231</v>
      </c>
      <c r="E84" s="47">
        <v>0</v>
      </c>
      <c r="F84" s="47">
        <v>0</v>
      </c>
      <c r="G84" s="47">
        <v>0</v>
      </c>
      <c r="H84" s="47">
        <v>6</v>
      </c>
      <c r="I84" s="47">
        <v>0</v>
      </c>
      <c r="J84" s="47">
        <v>6</v>
      </c>
      <c r="K84" s="47">
        <v>6</v>
      </c>
      <c r="L84" s="47">
        <v>0</v>
      </c>
      <c r="M84" s="47">
        <v>0</v>
      </c>
      <c r="N84" s="47">
        <v>0</v>
      </c>
      <c r="O84" s="47">
        <v>6</v>
      </c>
      <c r="P84" s="47">
        <v>0</v>
      </c>
      <c r="Q84" s="47">
        <v>0</v>
      </c>
      <c r="R84" s="47">
        <v>0</v>
      </c>
      <c r="S84" s="47">
        <v>0</v>
      </c>
      <c r="T84" s="55">
        <v>0</v>
      </c>
    </row>
    <row r="85" spans="1:20">
      <c r="A85" s="48" t="s">
        <v>1232</v>
      </c>
      <c r="B85" s="49" t="s">
        <v>995</v>
      </c>
      <c r="C85" s="49" t="s">
        <v>995</v>
      </c>
      <c r="D85" s="49" t="s">
        <v>1233</v>
      </c>
      <c r="E85" s="47">
        <v>28.12</v>
      </c>
      <c r="F85" s="47">
        <v>0</v>
      </c>
      <c r="G85" s="47">
        <v>28.12</v>
      </c>
      <c r="H85" s="47">
        <v>373.57</v>
      </c>
      <c r="I85" s="47">
        <v>259.95</v>
      </c>
      <c r="J85" s="47">
        <v>113.62</v>
      </c>
      <c r="K85" s="47">
        <v>401.69</v>
      </c>
      <c r="L85" s="47">
        <v>259.95</v>
      </c>
      <c r="M85" s="47">
        <v>203.67</v>
      </c>
      <c r="N85" s="47">
        <v>56.28</v>
      </c>
      <c r="O85" s="47">
        <v>141.74</v>
      </c>
      <c r="P85" s="47">
        <v>0</v>
      </c>
      <c r="Q85" s="47">
        <v>0</v>
      </c>
      <c r="R85" s="47">
        <v>0</v>
      </c>
      <c r="S85" s="47">
        <v>0</v>
      </c>
      <c r="T85" s="55">
        <v>0</v>
      </c>
    </row>
    <row r="86" spans="1:20">
      <c r="A86" s="48" t="s">
        <v>1234</v>
      </c>
      <c r="B86" s="49" t="s">
        <v>995</v>
      </c>
      <c r="C86" s="49" t="s">
        <v>995</v>
      </c>
      <c r="D86" s="49" t="s">
        <v>1113</v>
      </c>
      <c r="E86" s="47">
        <v>0</v>
      </c>
      <c r="F86" s="47">
        <v>0</v>
      </c>
      <c r="G86" s="47">
        <v>0</v>
      </c>
      <c r="H86" s="47">
        <v>210.22</v>
      </c>
      <c r="I86" s="47">
        <v>210.22</v>
      </c>
      <c r="J86" s="47">
        <v>0</v>
      </c>
      <c r="K86" s="47">
        <v>210.22</v>
      </c>
      <c r="L86" s="47">
        <v>210.22</v>
      </c>
      <c r="M86" s="47">
        <v>172.25</v>
      </c>
      <c r="N86" s="47">
        <v>37.97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55">
        <v>0</v>
      </c>
    </row>
    <row r="87" spans="1:20">
      <c r="A87" s="48" t="s">
        <v>1235</v>
      </c>
      <c r="B87" s="49" t="s">
        <v>995</v>
      </c>
      <c r="C87" s="49" t="s">
        <v>995</v>
      </c>
      <c r="D87" s="49" t="s">
        <v>1236</v>
      </c>
      <c r="E87" s="47">
        <v>28.12</v>
      </c>
      <c r="F87" s="47">
        <v>0</v>
      </c>
      <c r="G87" s="47">
        <v>28.12</v>
      </c>
      <c r="H87" s="47">
        <v>63.62</v>
      </c>
      <c r="I87" s="47">
        <v>0</v>
      </c>
      <c r="J87" s="47">
        <v>63.62</v>
      </c>
      <c r="K87" s="47">
        <v>91.74</v>
      </c>
      <c r="L87" s="47">
        <v>0</v>
      </c>
      <c r="M87" s="47">
        <v>0</v>
      </c>
      <c r="N87" s="47">
        <v>0</v>
      </c>
      <c r="O87" s="47">
        <v>91.74</v>
      </c>
      <c r="P87" s="47">
        <v>0</v>
      </c>
      <c r="Q87" s="47">
        <v>0</v>
      </c>
      <c r="R87" s="47">
        <v>0</v>
      </c>
      <c r="S87" s="47">
        <v>0</v>
      </c>
      <c r="T87" s="55">
        <v>0</v>
      </c>
    </row>
    <row r="88" spans="1:20">
      <c r="A88" s="48" t="s">
        <v>1237</v>
      </c>
      <c r="B88" s="49" t="s">
        <v>995</v>
      </c>
      <c r="C88" s="49" t="s">
        <v>995</v>
      </c>
      <c r="D88" s="49" t="s">
        <v>1238</v>
      </c>
      <c r="E88" s="47">
        <v>0</v>
      </c>
      <c r="F88" s="47">
        <v>0</v>
      </c>
      <c r="G88" s="47">
        <v>0</v>
      </c>
      <c r="H88" s="47">
        <v>99.73</v>
      </c>
      <c r="I88" s="47">
        <v>49.73</v>
      </c>
      <c r="J88" s="47">
        <v>50</v>
      </c>
      <c r="K88" s="47">
        <v>99.73</v>
      </c>
      <c r="L88" s="47">
        <v>49.73</v>
      </c>
      <c r="M88" s="47">
        <v>31.42</v>
      </c>
      <c r="N88" s="47">
        <v>18.31</v>
      </c>
      <c r="O88" s="47">
        <v>50</v>
      </c>
      <c r="P88" s="47">
        <v>0</v>
      </c>
      <c r="Q88" s="47">
        <v>0</v>
      </c>
      <c r="R88" s="47">
        <v>0</v>
      </c>
      <c r="S88" s="47">
        <v>0</v>
      </c>
      <c r="T88" s="55">
        <v>0</v>
      </c>
    </row>
    <row r="89" spans="1:20">
      <c r="A89" s="48" t="s">
        <v>1239</v>
      </c>
      <c r="B89" s="49" t="s">
        <v>995</v>
      </c>
      <c r="C89" s="49" t="s">
        <v>995</v>
      </c>
      <c r="D89" s="49" t="s">
        <v>1240</v>
      </c>
      <c r="E89" s="47">
        <v>0</v>
      </c>
      <c r="F89" s="47">
        <v>0</v>
      </c>
      <c r="G89" s="47">
        <v>0</v>
      </c>
      <c r="H89" s="47">
        <v>159.38</v>
      </c>
      <c r="I89" s="47">
        <v>142.18</v>
      </c>
      <c r="J89" s="47">
        <v>17.2</v>
      </c>
      <c r="K89" s="47">
        <v>159.38</v>
      </c>
      <c r="L89" s="47">
        <v>142.18</v>
      </c>
      <c r="M89" s="47">
        <v>97.74</v>
      </c>
      <c r="N89" s="47">
        <v>44.44</v>
      </c>
      <c r="O89" s="47">
        <v>17.2</v>
      </c>
      <c r="P89" s="47">
        <v>0</v>
      </c>
      <c r="Q89" s="47">
        <v>0</v>
      </c>
      <c r="R89" s="47">
        <v>0</v>
      </c>
      <c r="S89" s="47">
        <v>0</v>
      </c>
      <c r="T89" s="55">
        <v>0</v>
      </c>
    </row>
    <row r="90" spans="1:20">
      <c r="A90" s="48" t="s">
        <v>1241</v>
      </c>
      <c r="B90" s="49" t="s">
        <v>995</v>
      </c>
      <c r="C90" s="49" t="s">
        <v>995</v>
      </c>
      <c r="D90" s="49" t="s">
        <v>1113</v>
      </c>
      <c r="E90" s="47">
        <v>0</v>
      </c>
      <c r="F90" s="47">
        <v>0</v>
      </c>
      <c r="G90" s="47">
        <v>0</v>
      </c>
      <c r="H90" s="47">
        <v>142.18</v>
      </c>
      <c r="I90" s="47">
        <v>142.18</v>
      </c>
      <c r="J90" s="47">
        <v>0</v>
      </c>
      <c r="K90" s="47">
        <v>142.18</v>
      </c>
      <c r="L90" s="47">
        <v>142.18</v>
      </c>
      <c r="M90" s="47">
        <v>97.74</v>
      </c>
      <c r="N90" s="47">
        <v>44.44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55">
        <v>0</v>
      </c>
    </row>
    <row r="91" spans="1:20">
      <c r="A91" s="48" t="s">
        <v>1242</v>
      </c>
      <c r="B91" s="49" t="s">
        <v>995</v>
      </c>
      <c r="C91" s="49" t="s">
        <v>995</v>
      </c>
      <c r="D91" s="49" t="s">
        <v>1115</v>
      </c>
      <c r="E91" s="47">
        <v>0</v>
      </c>
      <c r="F91" s="47">
        <v>0</v>
      </c>
      <c r="G91" s="47">
        <v>0</v>
      </c>
      <c r="H91" s="47">
        <v>12.2</v>
      </c>
      <c r="I91" s="47">
        <v>0</v>
      </c>
      <c r="J91" s="47">
        <v>12.2</v>
      </c>
      <c r="K91" s="47">
        <v>12.2</v>
      </c>
      <c r="L91" s="47">
        <v>0</v>
      </c>
      <c r="M91" s="47">
        <v>0</v>
      </c>
      <c r="N91" s="47">
        <v>0</v>
      </c>
      <c r="O91" s="47">
        <v>12.2</v>
      </c>
      <c r="P91" s="47">
        <v>0</v>
      </c>
      <c r="Q91" s="47">
        <v>0</v>
      </c>
      <c r="R91" s="47">
        <v>0</v>
      </c>
      <c r="S91" s="47">
        <v>0</v>
      </c>
      <c r="T91" s="55">
        <v>0</v>
      </c>
    </row>
    <row r="92" spans="1:20">
      <c r="A92" s="48" t="s">
        <v>1243</v>
      </c>
      <c r="B92" s="49" t="s">
        <v>995</v>
      </c>
      <c r="C92" s="49" t="s">
        <v>995</v>
      </c>
      <c r="D92" s="49" t="s">
        <v>1244</v>
      </c>
      <c r="E92" s="47">
        <v>0</v>
      </c>
      <c r="F92" s="47">
        <v>0</v>
      </c>
      <c r="G92" s="47">
        <v>0</v>
      </c>
      <c r="H92" s="47">
        <v>5</v>
      </c>
      <c r="I92" s="47">
        <v>0</v>
      </c>
      <c r="J92" s="47">
        <v>5</v>
      </c>
      <c r="K92" s="47">
        <v>5</v>
      </c>
      <c r="L92" s="47">
        <v>0</v>
      </c>
      <c r="M92" s="47">
        <v>0</v>
      </c>
      <c r="N92" s="47">
        <v>0</v>
      </c>
      <c r="O92" s="47">
        <v>5</v>
      </c>
      <c r="P92" s="47">
        <v>0</v>
      </c>
      <c r="Q92" s="47">
        <v>0</v>
      </c>
      <c r="R92" s="47">
        <v>0</v>
      </c>
      <c r="S92" s="47">
        <v>0</v>
      </c>
      <c r="T92" s="55">
        <v>0</v>
      </c>
    </row>
    <row r="93" spans="1:20">
      <c r="A93" s="48" t="s">
        <v>1245</v>
      </c>
      <c r="B93" s="49" t="s">
        <v>995</v>
      </c>
      <c r="C93" s="49" t="s">
        <v>995</v>
      </c>
      <c r="D93" s="49" t="s">
        <v>1246</v>
      </c>
      <c r="E93" s="47">
        <v>0.4</v>
      </c>
      <c r="F93" s="47">
        <v>0.4</v>
      </c>
      <c r="G93" s="47">
        <v>0</v>
      </c>
      <c r="H93" s="47">
        <v>882.93</v>
      </c>
      <c r="I93" s="47">
        <v>760.22</v>
      </c>
      <c r="J93" s="47">
        <v>122.71</v>
      </c>
      <c r="K93" s="47">
        <v>879.33</v>
      </c>
      <c r="L93" s="47">
        <v>760.62</v>
      </c>
      <c r="M93" s="47">
        <v>476.15</v>
      </c>
      <c r="N93" s="47">
        <v>284.46</v>
      </c>
      <c r="O93" s="47">
        <v>118.71</v>
      </c>
      <c r="P93" s="47">
        <v>4</v>
      </c>
      <c r="Q93" s="47">
        <v>0</v>
      </c>
      <c r="R93" s="47">
        <v>4</v>
      </c>
      <c r="S93" s="47">
        <v>4</v>
      </c>
      <c r="T93" s="55">
        <v>0</v>
      </c>
    </row>
    <row r="94" spans="1:20">
      <c r="A94" s="48" t="s">
        <v>1247</v>
      </c>
      <c r="B94" s="49" t="s">
        <v>995</v>
      </c>
      <c r="C94" s="49" t="s">
        <v>995</v>
      </c>
      <c r="D94" s="49" t="s">
        <v>1113</v>
      </c>
      <c r="E94" s="47">
        <v>0.4</v>
      </c>
      <c r="F94" s="47">
        <v>0.4</v>
      </c>
      <c r="G94" s="47">
        <v>0</v>
      </c>
      <c r="H94" s="47">
        <v>502.98</v>
      </c>
      <c r="I94" s="47">
        <v>502.98</v>
      </c>
      <c r="J94" s="47">
        <v>0</v>
      </c>
      <c r="K94" s="47">
        <v>503.38</v>
      </c>
      <c r="L94" s="47">
        <v>503.38</v>
      </c>
      <c r="M94" s="47">
        <v>270.01</v>
      </c>
      <c r="N94" s="47">
        <v>233.38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55">
        <v>0</v>
      </c>
    </row>
    <row r="95" spans="1:20">
      <c r="A95" s="48" t="s">
        <v>1248</v>
      </c>
      <c r="B95" s="49" t="s">
        <v>995</v>
      </c>
      <c r="C95" s="49" t="s">
        <v>995</v>
      </c>
      <c r="D95" s="49" t="s">
        <v>1115</v>
      </c>
      <c r="E95" s="47">
        <v>0</v>
      </c>
      <c r="F95" s="47">
        <v>0</v>
      </c>
      <c r="G95" s="47">
        <v>0</v>
      </c>
      <c r="H95" s="47">
        <v>16</v>
      </c>
      <c r="I95" s="47">
        <v>0</v>
      </c>
      <c r="J95" s="47">
        <v>16</v>
      </c>
      <c r="K95" s="47">
        <v>16</v>
      </c>
      <c r="L95" s="47">
        <v>0</v>
      </c>
      <c r="M95" s="47">
        <v>0</v>
      </c>
      <c r="N95" s="47">
        <v>0</v>
      </c>
      <c r="O95" s="47">
        <v>16</v>
      </c>
      <c r="P95" s="47">
        <v>0</v>
      </c>
      <c r="Q95" s="47">
        <v>0</v>
      </c>
      <c r="R95" s="47">
        <v>0</v>
      </c>
      <c r="S95" s="47">
        <v>0</v>
      </c>
      <c r="T95" s="55">
        <v>0</v>
      </c>
    </row>
    <row r="96" spans="1:20">
      <c r="A96" s="48" t="s">
        <v>1249</v>
      </c>
      <c r="B96" s="49" t="s">
        <v>995</v>
      </c>
      <c r="C96" s="49" t="s">
        <v>995</v>
      </c>
      <c r="D96" s="49" t="s">
        <v>1250</v>
      </c>
      <c r="E96" s="47">
        <v>0</v>
      </c>
      <c r="F96" s="47">
        <v>0</v>
      </c>
      <c r="G96" s="47">
        <v>0</v>
      </c>
      <c r="H96" s="47">
        <v>5</v>
      </c>
      <c r="I96" s="47">
        <v>0</v>
      </c>
      <c r="J96" s="47">
        <v>5</v>
      </c>
      <c r="K96" s="47">
        <v>5</v>
      </c>
      <c r="L96" s="47">
        <v>0</v>
      </c>
      <c r="M96" s="47">
        <v>0</v>
      </c>
      <c r="N96" s="47">
        <v>0</v>
      </c>
      <c r="O96" s="47">
        <v>5</v>
      </c>
      <c r="P96" s="47">
        <v>0</v>
      </c>
      <c r="Q96" s="47">
        <v>0</v>
      </c>
      <c r="R96" s="47">
        <v>0</v>
      </c>
      <c r="S96" s="47">
        <v>0</v>
      </c>
      <c r="T96" s="55">
        <v>0</v>
      </c>
    </row>
    <row r="97" spans="1:20">
      <c r="A97" s="48" t="s">
        <v>1251</v>
      </c>
      <c r="B97" s="49" t="s">
        <v>995</v>
      </c>
      <c r="C97" s="49" t="s">
        <v>995</v>
      </c>
      <c r="D97" s="49" t="s">
        <v>1127</v>
      </c>
      <c r="E97" s="47">
        <v>0</v>
      </c>
      <c r="F97" s="47">
        <v>0</v>
      </c>
      <c r="G97" s="47">
        <v>0</v>
      </c>
      <c r="H97" s="47">
        <v>208.51</v>
      </c>
      <c r="I97" s="47">
        <v>208.51</v>
      </c>
      <c r="J97" s="47">
        <v>0</v>
      </c>
      <c r="K97" s="47">
        <v>208.51</v>
      </c>
      <c r="L97" s="47">
        <v>208.51</v>
      </c>
      <c r="M97" s="47">
        <v>168.42</v>
      </c>
      <c r="N97" s="47">
        <v>40.09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55">
        <v>0</v>
      </c>
    </row>
    <row r="98" spans="1:20">
      <c r="A98" s="48" t="s">
        <v>1252</v>
      </c>
      <c r="B98" s="49" t="s">
        <v>995</v>
      </c>
      <c r="C98" s="49" t="s">
        <v>995</v>
      </c>
      <c r="D98" s="49" t="s">
        <v>1253</v>
      </c>
      <c r="E98" s="47">
        <v>0</v>
      </c>
      <c r="F98" s="47">
        <v>0</v>
      </c>
      <c r="G98" s="47">
        <v>0</v>
      </c>
      <c r="H98" s="47">
        <v>150.44</v>
      </c>
      <c r="I98" s="47">
        <v>48.73</v>
      </c>
      <c r="J98" s="47">
        <v>101.71</v>
      </c>
      <c r="K98" s="47">
        <v>146.44</v>
      </c>
      <c r="L98" s="47">
        <v>48.73</v>
      </c>
      <c r="M98" s="47">
        <v>37.73</v>
      </c>
      <c r="N98" s="47">
        <v>11</v>
      </c>
      <c r="O98" s="47">
        <v>97.71</v>
      </c>
      <c r="P98" s="47">
        <v>4</v>
      </c>
      <c r="Q98" s="47">
        <v>0</v>
      </c>
      <c r="R98" s="47">
        <v>4</v>
      </c>
      <c r="S98" s="47">
        <v>4</v>
      </c>
      <c r="T98" s="55">
        <v>0</v>
      </c>
    </row>
    <row r="99" spans="1:20">
      <c r="A99" s="48" t="s">
        <v>1254</v>
      </c>
      <c r="B99" s="49" t="s">
        <v>995</v>
      </c>
      <c r="C99" s="49" t="s">
        <v>995</v>
      </c>
      <c r="D99" s="49" t="s">
        <v>1255</v>
      </c>
      <c r="E99" s="47">
        <v>0</v>
      </c>
      <c r="F99" s="47">
        <v>0</v>
      </c>
      <c r="G99" s="47">
        <v>0</v>
      </c>
      <c r="H99" s="47">
        <v>1794.69</v>
      </c>
      <c r="I99" s="47">
        <v>1147.98</v>
      </c>
      <c r="J99" s="47">
        <v>646.71</v>
      </c>
      <c r="K99" s="47">
        <v>1764.31</v>
      </c>
      <c r="L99" s="47">
        <v>1147.98</v>
      </c>
      <c r="M99" s="47">
        <v>617.07</v>
      </c>
      <c r="N99" s="47">
        <v>530.91</v>
      </c>
      <c r="O99" s="47">
        <v>616.33</v>
      </c>
      <c r="P99" s="47">
        <v>30.38</v>
      </c>
      <c r="Q99" s="47">
        <v>0</v>
      </c>
      <c r="R99" s="47">
        <v>30.38</v>
      </c>
      <c r="S99" s="47">
        <v>30.38</v>
      </c>
      <c r="T99" s="55">
        <v>0</v>
      </c>
    </row>
    <row r="100" spans="1:20">
      <c r="A100" s="48" t="s">
        <v>1256</v>
      </c>
      <c r="B100" s="49" t="s">
        <v>995</v>
      </c>
      <c r="C100" s="49" t="s">
        <v>995</v>
      </c>
      <c r="D100" s="49" t="s">
        <v>1113</v>
      </c>
      <c r="E100" s="47">
        <v>0</v>
      </c>
      <c r="F100" s="47">
        <v>0</v>
      </c>
      <c r="G100" s="47">
        <v>0</v>
      </c>
      <c r="H100" s="47">
        <v>626.92</v>
      </c>
      <c r="I100" s="47">
        <v>626.92</v>
      </c>
      <c r="J100" s="47">
        <v>0</v>
      </c>
      <c r="K100" s="47">
        <v>626.92</v>
      </c>
      <c r="L100" s="47">
        <v>626.92</v>
      </c>
      <c r="M100" s="47">
        <v>407.42</v>
      </c>
      <c r="N100" s="47">
        <v>219.49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55">
        <v>0</v>
      </c>
    </row>
    <row r="101" spans="1:20">
      <c r="A101" s="48" t="s">
        <v>1257</v>
      </c>
      <c r="B101" s="49" t="s">
        <v>995</v>
      </c>
      <c r="C101" s="49" t="s">
        <v>995</v>
      </c>
      <c r="D101" s="49" t="s">
        <v>1115</v>
      </c>
      <c r="E101" s="47">
        <v>0</v>
      </c>
      <c r="F101" s="47">
        <v>0</v>
      </c>
      <c r="G101" s="47">
        <v>0</v>
      </c>
      <c r="H101" s="47">
        <v>438.37</v>
      </c>
      <c r="I101" s="47">
        <v>0</v>
      </c>
      <c r="J101" s="47">
        <v>438.37</v>
      </c>
      <c r="K101" s="47">
        <v>408</v>
      </c>
      <c r="L101" s="47">
        <v>0</v>
      </c>
      <c r="M101" s="47">
        <v>0</v>
      </c>
      <c r="N101" s="47">
        <v>0</v>
      </c>
      <c r="O101" s="47">
        <v>408</v>
      </c>
      <c r="P101" s="47">
        <v>30.38</v>
      </c>
      <c r="Q101" s="47">
        <v>0</v>
      </c>
      <c r="R101" s="47">
        <v>30.38</v>
      </c>
      <c r="S101" s="47">
        <v>30.38</v>
      </c>
      <c r="T101" s="55">
        <v>0</v>
      </c>
    </row>
    <row r="102" spans="1:20">
      <c r="A102" s="48" t="s">
        <v>1258</v>
      </c>
      <c r="B102" s="49" t="s">
        <v>995</v>
      </c>
      <c r="C102" s="49" t="s">
        <v>995</v>
      </c>
      <c r="D102" s="49" t="s">
        <v>1259</v>
      </c>
      <c r="E102" s="47">
        <v>0</v>
      </c>
      <c r="F102" s="47">
        <v>0</v>
      </c>
      <c r="G102" s="47">
        <v>0</v>
      </c>
      <c r="H102" s="47">
        <v>208.33</v>
      </c>
      <c r="I102" s="47">
        <v>0</v>
      </c>
      <c r="J102" s="47">
        <v>208.33</v>
      </c>
      <c r="K102" s="47">
        <v>208.33</v>
      </c>
      <c r="L102" s="47">
        <v>0</v>
      </c>
      <c r="M102" s="47">
        <v>0</v>
      </c>
      <c r="N102" s="47">
        <v>0</v>
      </c>
      <c r="O102" s="47">
        <v>208.33</v>
      </c>
      <c r="P102" s="47">
        <v>0</v>
      </c>
      <c r="Q102" s="47">
        <v>0</v>
      </c>
      <c r="R102" s="47">
        <v>0</v>
      </c>
      <c r="S102" s="47">
        <v>0</v>
      </c>
      <c r="T102" s="55">
        <v>0</v>
      </c>
    </row>
    <row r="103" spans="1:20">
      <c r="A103" s="48" t="s">
        <v>1260</v>
      </c>
      <c r="B103" s="49" t="s">
        <v>995</v>
      </c>
      <c r="C103" s="49" t="s">
        <v>995</v>
      </c>
      <c r="D103" s="49" t="s">
        <v>1127</v>
      </c>
      <c r="E103" s="47">
        <v>0</v>
      </c>
      <c r="F103" s="47">
        <v>0</v>
      </c>
      <c r="G103" s="47">
        <v>0</v>
      </c>
      <c r="H103" s="47">
        <v>521.06</v>
      </c>
      <c r="I103" s="47">
        <v>521.06</v>
      </c>
      <c r="J103" s="47">
        <v>0</v>
      </c>
      <c r="K103" s="47">
        <v>521.06</v>
      </c>
      <c r="L103" s="47">
        <v>521.06</v>
      </c>
      <c r="M103" s="47">
        <v>209.64</v>
      </c>
      <c r="N103" s="47">
        <v>311.42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55">
        <v>0</v>
      </c>
    </row>
    <row r="104" spans="1:20">
      <c r="A104" s="48" t="s">
        <v>1261</v>
      </c>
      <c r="B104" s="49" t="s">
        <v>995</v>
      </c>
      <c r="C104" s="49" t="s">
        <v>995</v>
      </c>
      <c r="D104" s="49" t="s">
        <v>1262</v>
      </c>
      <c r="E104" s="47">
        <v>0</v>
      </c>
      <c r="F104" s="47">
        <v>0</v>
      </c>
      <c r="G104" s="47">
        <v>0</v>
      </c>
      <c r="H104" s="47">
        <v>1212.62</v>
      </c>
      <c r="I104" s="47">
        <v>553.18</v>
      </c>
      <c r="J104" s="47">
        <v>659.44</v>
      </c>
      <c r="K104" s="47">
        <v>1212.62</v>
      </c>
      <c r="L104" s="47">
        <v>553.18</v>
      </c>
      <c r="M104" s="47">
        <v>391.29</v>
      </c>
      <c r="N104" s="47">
        <v>161.89</v>
      </c>
      <c r="O104" s="47">
        <v>659.44</v>
      </c>
      <c r="P104" s="47">
        <v>0</v>
      </c>
      <c r="Q104" s="47">
        <v>0</v>
      </c>
      <c r="R104" s="47">
        <v>0</v>
      </c>
      <c r="S104" s="47">
        <v>0</v>
      </c>
      <c r="T104" s="55">
        <v>0</v>
      </c>
    </row>
    <row r="105" spans="1:20">
      <c r="A105" s="48" t="s">
        <v>1263</v>
      </c>
      <c r="B105" s="49" t="s">
        <v>995</v>
      </c>
      <c r="C105" s="49" t="s">
        <v>995</v>
      </c>
      <c r="D105" s="49" t="s">
        <v>1113</v>
      </c>
      <c r="E105" s="47">
        <v>0</v>
      </c>
      <c r="F105" s="47">
        <v>0</v>
      </c>
      <c r="G105" s="47">
        <v>0</v>
      </c>
      <c r="H105" s="47">
        <v>479.51</v>
      </c>
      <c r="I105" s="47">
        <v>479.51</v>
      </c>
      <c r="J105" s="47">
        <v>0</v>
      </c>
      <c r="K105" s="47">
        <v>479.51</v>
      </c>
      <c r="L105" s="47">
        <v>479.51</v>
      </c>
      <c r="M105" s="47">
        <v>350.56</v>
      </c>
      <c r="N105" s="47">
        <v>128.94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55">
        <v>0</v>
      </c>
    </row>
    <row r="106" spans="1:20">
      <c r="A106" s="48" t="s">
        <v>1264</v>
      </c>
      <c r="B106" s="49" t="s">
        <v>995</v>
      </c>
      <c r="C106" s="49" t="s">
        <v>995</v>
      </c>
      <c r="D106" s="49" t="s">
        <v>1115</v>
      </c>
      <c r="E106" s="47">
        <v>0</v>
      </c>
      <c r="F106" s="47">
        <v>0</v>
      </c>
      <c r="G106" s="47">
        <v>0</v>
      </c>
      <c r="H106" s="47">
        <v>78</v>
      </c>
      <c r="I106" s="47">
        <v>0</v>
      </c>
      <c r="J106" s="47">
        <v>78</v>
      </c>
      <c r="K106" s="47">
        <v>78</v>
      </c>
      <c r="L106" s="47">
        <v>0</v>
      </c>
      <c r="M106" s="47">
        <v>0</v>
      </c>
      <c r="N106" s="47">
        <v>0</v>
      </c>
      <c r="O106" s="47">
        <v>78</v>
      </c>
      <c r="P106" s="47">
        <v>0</v>
      </c>
      <c r="Q106" s="47">
        <v>0</v>
      </c>
      <c r="R106" s="47">
        <v>0</v>
      </c>
      <c r="S106" s="47">
        <v>0</v>
      </c>
      <c r="T106" s="55">
        <v>0</v>
      </c>
    </row>
    <row r="107" spans="1:20">
      <c r="A107" s="48" t="s">
        <v>1265</v>
      </c>
      <c r="B107" s="49" t="s">
        <v>995</v>
      </c>
      <c r="C107" s="49" t="s">
        <v>995</v>
      </c>
      <c r="D107" s="49" t="s">
        <v>1127</v>
      </c>
      <c r="E107" s="47">
        <v>0</v>
      </c>
      <c r="F107" s="47">
        <v>0</v>
      </c>
      <c r="G107" s="47">
        <v>0</v>
      </c>
      <c r="H107" s="47">
        <v>73.68</v>
      </c>
      <c r="I107" s="47">
        <v>73.68</v>
      </c>
      <c r="J107" s="47">
        <v>0</v>
      </c>
      <c r="K107" s="47">
        <v>73.68</v>
      </c>
      <c r="L107" s="47">
        <v>73.68</v>
      </c>
      <c r="M107" s="47">
        <v>40.73</v>
      </c>
      <c r="N107" s="47">
        <v>32.95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55">
        <v>0</v>
      </c>
    </row>
    <row r="108" spans="1:20">
      <c r="A108" s="48" t="s">
        <v>1266</v>
      </c>
      <c r="B108" s="49" t="s">
        <v>995</v>
      </c>
      <c r="C108" s="49" t="s">
        <v>995</v>
      </c>
      <c r="D108" s="49" t="s">
        <v>1267</v>
      </c>
      <c r="E108" s="47">
        <v>0</v>
      </c>
      <c r="F108" s="47">
        <v>0</v>
      </c>
      <c r="G108" s="47">
        <v>0</v>
      </c>
      <c r="H108" s="47">
        <v>581.44</v>
      </c>
      <c r="I108" s="47">
        <v>0</v>
      </c>
      <c r="J108" s="47">
        <v>581.44</v>
      </c>
      <c r="K108" s="47">
        <v>581.44</v>
      </c>
      <c r="L108" s="47">
        <v>0</v>
      </c>
      <c r="M108" s="47">
        <v>0</v>
      </c>
      <c r="N108" s="47">
        <v>0</v>
      </c>
      <c r="O108" s="47">
        <v>581.44</v>
      </c>
      <c r="P108" s="47">
        <v>0</v>
      </c>
      <c r="Q108" s="47">
        <v>0</v>
      </c>
      <c r="R108" s="47">
        <v>0</v>
      </c>
      <c r="S108" s="47">
        <v>0</v>
      </c>
      <c r="T108" s="55">
        <v>0</v>
      </c>
    </row>
    <row r="109" spans="1:20">
      <c r="A109" s="48" t="s">
        <v>1268</v>
      </c>
      <c r="B109" s="49" t="s">
        <v>995</v>
      </c>
      <c r="C109" s="49" t="s">
        <v>995</v>
      </c>
      <c r="D109" s="49" t="s">
        <v>1269</v>
      </c>
      <c r="E109" s="47">
        <v>174.89</v>
      </c>
      <c r="F109" s="47">
        <v>0</v>
      </c>
      <c r="G109" s="47">
        <v>174.89</v>
      </c>
      <c r="H109" s="47">
        <v>494.37</v>
      </c>
      <c r="I109" s="47">
        <v>394.97</v>
      </c>
      <c r="J109" s="47">
        <v>99.4</v>
      </c>
      <c r="K109" s="47">
        <v>554.85</v>
      </c>
      <c r="L109" s="47">
        <v>394.97</v>
      </c>
      <c r="M109" s="47">
        <v>295.09</v>
      </c>
      <c r="N109" s="47">
        <v>99.88</v>
      </c>
      <c r="O109" s="47">
        <v>159.88</v>
      </c>
      <c r="P109" s="47">
        <v>114.41</v>
      </c>
      <c r="Q109" s="47">
        <v>0</v>
      </c>
      <c r="R109" s="47">
        <v>114.41</v>
      </c>
      <c r="S109" s="47">
        <v>114.41</v>
      </c>
      <c r="T109" s="55">
        <v>0</v>
      </c>
    </row>
    <row r="110" spans="1:20">
      <c r="A110" s="48" t="s">
        <v>1270</v>
      </c>
      <c r="B110" s="49" t="s">
        <v>995</v>
      </c>
      <c r="C110" s="49" t="s">
        <v>995</v>
      </c>
      <c r="D110" s="49" t="s">
        <v>1113</v>
      </c>
      <c r="E110" s="47">
        <v>0</v>
      </c>
      <c r="F110" s="47">
        <v>0</v>
      </c>
      <c r="G110" s="47">
        <v>0</v>
      </c>
      <c r="H110" s="47">
        <v>281.82</v>
      </c>
      <c r="I110" s="47">
        <v>281.82</v>
      </c>
      <c r="J110" s="47">
        <v>0</v>
      </c>
      <c r="K110" s="47">
        <v>281.82</v>
      </c>
      <c r="L110" s="47">
        <v>281.82</v>
      </c>
      <c r="M110" s="47">
        <v>208.77</v>
      </c>
      <c r="N110" s="47">
        <v>73.06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 s="55">
        <v>0</v>
      </c>
    </row>
    <row r="111" spans="1:20">
      <c r="A111" s="48" t="s">
        <v>1271</v>
      </c>
      <c r="B111" s="49" t="s">
        <v>995</v>
      </c>
      <c r="C111" s="49" t="s">
        <v>995</v>
      </c>
      <c r="D111" s="49" t="s">
        <v>1115</v>
      </c>
      <c r="E111" s="47">
        <v>0</v>
      </c>
      <c r="F111" s="47">
        <v>0</v>
      </c>
      <c r="G111" s="47">
        <v>0</v>
      </c>
      <c r="H111" s="47">
        <v>65.6</v>
      </c>
      <c r="I111" s="47">
        <v>0</v>
      </c>
      <c r="J111" s="47">
        <v>65.6</v>
      </c>
      <c r="K111" s="47">
        <v>65.6</v>
      </c>
      <c r="L111" s="47">
        <v>0</v>
      </c>
      <c r="M111" s="47">
        <v>0</v>
      </c>
      <c r="N111" s="47">
        <v>0</v>
      </c>
      <c r="O111" s="47">
        <v>65.6</v>
      </c>
      <c r="P111" s="47">
        <v>0</v>
      </c>
      <c r="Q111" s="47">
        <v>0</v>
      </c>
      <c r="R111" s="47">
        <v>0</v>
      </c>
      <c r="S111" s="47">
        <v>0</v>
      </c>
      <c r="T111" s="55">
        <v>0</v>
      </c>
    </row>
    <row r="112" spans="1:20">
      <c r="A112" s="48" t="s">
        <v>1272</v>
      </c>
      <c r="B112" s="49" t="s">
        <v>995</v>
      </c>
      <c r="C112" s="49" t="s">
        <v>995</v>
      </c>
      <c r="D112" s="49" t="s">
        <v>1127</v>
      </c>
      <c r="E112" s="47">
        <v>0</v>
      </c>
      <c r="F112" s="47">
        <v>0</v>
      </c>
      <c r="G112" s="47">
        <v>0</v>
      </c>
      <c r="H112" s="47">
        <v>113.15</v>
      </c>
      <c r="I112" s="47">
        <v>113.15</v>
      </c>
      <c r="J112" s="47">
        <v>0</v>
      </c>
      <c r="K112" s="47">
        <v>113.15</v>
      </c>
      <c r="L112" s="47">
        <v>113.15</v>
      </c>
      <c r="M112" s="47">
        <v>86.33</v>
      </c>
      <c r="N112" s="47">
        <v>26.82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55">
        <v>0</v>
      </c>
    </row>
    <row r="113" spans="1:20">
      <c r="A113" s="48" t="s">
        <v>1273</v>
      </c>
      <c r="B113" s="49" t="s">
        <v>995</v>
      </c>
      <c r="C113" s="49" t="s">
        <v>995</v>
      </c>
      <c r="D113" s="49" t="s">
        <v>1274</v>
      </c>
      <c r="E113" s="47">
        <v>174.89</v>
      </c>
      <c r="F113" s="47">
        <v>0</v>
      </c>
      <c r="G113" s="47">
        <v>174.89</v>
      </c>
      <c r="H113" s="47">
        <v>33.8</v>
      </c>
      <c r="I113" s="47">
        <v>0</v>
      </c>
      <c r="J113" s="47">
        <v>33.8</v>
      </c>
      <c r="K113" s="47">
        <v>94.28</v>
      </c>
      <c r="L113" s="47">
        <v>0</v>
      </c>
      <c r="M113" s="47">
        <v>0</v>
      </c>
      <c r="N113" s="47">
        <v>0</v>
      </c>
      <c r="O113" s="47">
        <v>94.28</v>
      </c>
      <c r="P113" s="47">
        <v>114.41</v>
      </c>
      <c r="Q113" s="47">
        <v>0</v>
      </c>
      <c r="R113" s="47">
        <v>114.41</v>
      </c>
      <c r="S113" s="47">
        <v>114.41</v>
      </c>
      <c r="T113" s="55">
        <v>0</v>
      </c>
    </row>
    <row r="114" spans="1:20">
      <c r="A114" s="48" t="s">
        <v>1275</v>
      </c>
      <c r="B114" s="49" t="s">
        <v>995</v>
      </c>
      <c r="C114" s="49" t="s">
        <v>995</v>
      </c>
      <c r="D114" s="49" t="s">
        <v>1276</v>
      </c>
      <c r="E114" s="47">
        <v>0</v>
      </c>
      <c r="F114" s="47">
        <v>0</v>
      </c>
      <c r="G114" s="47">
        <v>0</v>
      </c>
      <c r="H114" s="47">
        <v>334.79</v>
      </c>
      <c r="I114" s="47">
        <v>303.19</v>
      </c>
      <c r="J114" s="47">
        <v>31.6</v>
      </c>
      <c r="K114" s="47">
        <v>334.79</v>
      </c>
      <c r="L114" s="47">
        <v>303.19</v>
      </c>
      <c r="M114" s="47">
        <v>163.78</v>
      </c>
      <c r="N114" s="47">
        <v>139.42</v>
      </c>
      <c r="O114" s="47">
        <v>31.6</v>
      </c>
      <c r="P114" s="47">
        <v>0</v>
      </c>
      <c r="Q114" s="47">
        <v>0</v>
      </c>
      <c r="R114" s="47">
        <v>0</v>
      </c>
      <c r="S114" s="47">
        <v>0</v>
      </c>
      <c r="T114" s="55">
        <v>0</v>
      </c>
    </row>
    <row r="115" spans="1:20">
      <c r="A115" s="48" t="s">
        <v>1277</v>
      </c>
      <c r="B115" s="49" t="s">
        <v>995</v>
      </c>
      <c r="C115" s="49" t="s">
        <v>995</v>
      </c>
      <c r="D115" s="49" t="s">
        <v>1113</v>
      </c>
      <c r="E115" s="47">
        <v>0</v>
      </c>
      <c r="F115" s="47">
        <v>0</v>
      </c>
      <c r="G115" s="47">
        <v>0</v>
      </c>
      <c r="H115" s="47">
        <v>234.19</v>
      </c>
      <c r="I115" s="47">
        <v>234.19</v>
      </c>
      <c r="J115" s="47">
        <v>0</v>
      </c>
      <c r="K115" s="47">
        <v>234.19</v>
      </c>
      <c r="L115" s="47">
        <v>234.19</v>
      </c>
      <c r="M115" s="47">
        <v>163.78</v>
      </c>
      <c r="N115" s="47">
        <v>70.42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55">
        <v>0</v>
      </c>
    </row>
    <row r="116" spans="1:20">
      <c r="A116" s="48" t="s">
        <v>1278</v>
      </c>
      <c r="B116" s="49" t="s">
        <v>995</v>
      </c>
      <c r="C116" s="49" t="s">
        <v>995</v>
      </c>
      <c r="D116" s="49" t="s">
        <v>1115</v>
      </c>
      <c r="E116" s="47">
        <v>0</v>
      </c>
      <c r="F116" s="47">
        <v>0</v>
      </c>
      <c r="G116" s="47">
        <v>0</v>
      </c>
      <c r="H116" s="47">
        <v>31.6</v>
      </c>
      <c r="I116" s="47">
        <v>0</v>
      </c>
      <c r="J116" s="47">
        <v>31.6</v>
      </c>
      <c r="K116" s="47">
        <v>31.6</v>
      </c>
      <c r="L116" s="47">
        <v>0</v>
      </c>
      <c r="M116" s="47">
        <v>0</v>
      </c>
      <c r="N116" s="47">
        <v>0</v>
      </c>
      <c r="O116" s="47">
        <v>31.6</v>
      </c>
      <c r="P116" s="47">
        <v>0</v>
      </c>
      <c r="Q116" s="47">
        <v>0</v>
      </c>
      <c r="R116" s="47">
        <v>0</v>
      </c>
      <c r="S116" s="47">
        <v>0</v>
      </c>
      <c r="T116" s="55">
        <v>0</v>
      </c>
    </row>
    <row r="117" spans="1:20">
      <c r="A117" s="48" t="s">
        <v>1279</v>
      </c>
      <c r="B117" s="49" t="s">
        <v>995</v>
      </c>
      <c r="C117" s="49" t="s">
        <v>995</v>
      </c>
      <c r="D117" s="49" t="s">
        <v>1280</v>
      </c>
      <c r="E117" s="47">
        <v>0</v>
      </c>
      <c r="F117" s="47">
        <v>0</v>
      </c>
      <c r="G117" s="47">
        <v>0</v>
      </c>
      <c r="H117" s="47">
        <v>69</v>
      </c>
      <c r="I117" s="47">
        <v>69</v>
      </c>
      <c r="J117" s="47">
        <v>0</v>
      </c>
      <c r="K117" s="47">
        <v>69</v>
      </c>
      <c r="L117" s="47">
        <v>69</v>
      </c>
      <c r="M117" s="47">
        <v>0</v>
      </c>
      <c r="N117" s="47">
        <v>69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55">
        <v>0</v>
      </c>
    </row>
    <row r="118" spans="1:20">
      <c r="A118" s="48" t="s">
        <v>1281</v>
      </c>
      <c r="B118" s="49" t="s">
        <v>995</v>
      </c>
      <c r="C118" s="49" t="s">
        <v>995</v>
      </c>
      <c r="D118" s="49" t="s">
        <v>1282</v>
      </c>
      <c r="E118" s="47">
        <v>10.46</v>
      </c>
      <c r="F118" s="47">
        <v>10.46</v>
      </c>
      <c r="G118" s="47">
        <v>0</v>
      </c>
      <c r="H118" s="47">
        <v>1018.32</v>
      </c>
      <c r="I118" s="47">
        <v>768.32</v>
      </c>
      <c r="J118" s="47">
        <v>250</v>
      </c>
      <c r="K118" s="47">
        <v>1018.32</v>
      </c>
      <c r="L118" s="47">
        <v>768.32</v>
      </c>
      <c r="M118" s="47">
        <v>408.53</v>
      </c>
      <c r="N118" s="47">
        <v>359.79</v>
      </c>
      <c r="O118" s="47">
        <v>250</v>
      </c>
      <c r="P118" s="47">
        <v>10.46</v>
      </c>
      <c r="Q118" s="47">
        <v>10.46</v>
      </c>
      <c r="R118" s="47">
        <v>0</v>
      </c>
      <c r="S118" s="47">
        <v>0</v>
      </c>
      <c r="T118" s="55">
        <v>0</v>
      </c>
    </row>
    <row r="119" spans="1:20">
      <c r="A119" s="48" t="s">
        <v>1283</v>
      </c>
      <c r="B119" s="49" t="s">
        <v>995</v>
      </c>
      <c r="C119" s="49" t="s">
        <v>995</v>
      </c>
      <c r="D119" s="49" t="s">
        <v>1113</v>
      </c>
      <c r="E119" s="47">
        <v>10.46</v>
      </c>
      <c r="F119" s="47">
        <v>10.46</v>
      </c>
      <c r="G119" s="47">
        <v>0</v>
      </c>
      <c r="H119" s="47">
        <v>685</v>
      </c>
      <c r="I119" s="47">
        <v>685</v>
      </c>
      <c r="J119" s="47">
        <v>0</v>
      </c>
      <c r="K119" s="47">
        <v>685</v>
      </c>
      <c r="L119" s="47">
        <v>685</v>
      </c>
      <c r="M119" s="47">
        <v>385.66</v>
      </c>
      <c r="N119" s="47">
        <v>299.34</v>
      </c>
      <c r="O119" s="47">
        <v>0</v>
      </c>
      <c r="P119" s="47">
        <v>10.46</v>
      </c>
      <c r="Q119" s="47">
        <v>10.46</v>
      </c>
      <c r="R119" s="47">
        <v>0</v>
      </c>
      <c r="S119" s="47">
        <v>0</v>
      </c>
      <c r="T119" s="55">
        <v>0</v>
      </c>
    </row>
    <row r="120" spans="1:20">
      <c r="A120" s="48" t="s">
        <v>1284</v>
      </c>
      <c r="B120" s="49" t="s">
        <v>995</v>
      </c>
      <c r="C120" s="49" t="s">
        <v>995</v>
      </c>
      <c r="D120" s="49" t="s">
        <v>1117</v>
      </c>
      <c r="E120" s="47">
        <v>0</v>
      </c>
      <c r="F120" s="47">
        <v>0</v>
      </c>
      <c r="G120" s="47">
        <v>0</v>
      </c>
      <c r="H120" s="47">
        <v>220</v>
      </c>
      <c r="I120" s="47">
        <v>0</v>
      </c>
      <c r="J120" s="47">
        <v>220</v>
      </c>
      <c r="K120" s="47">
        <v>220</v>
      </c>
      <c r="L120" s="47">
        <v>0</v>
      </c>
      <c r="M120" s="47">
        <v>0</v>
      </c>
      <c r="N120" s="47">
        <v>0</v>
      </c>
      <c r="O120" s="47">
        <v>220</v>
      </c>
      <c r="P120" s="47">
        <v>0</v>
      </c>
      <c r="Q120" s="47">
        <v>0</v>
      </c>
      <c r="R120" s="47">
        <v>0</v>
      </c>
      <c r="S120" s="47">
        <v>0</v>
      </c>
      <c r="T120" s="55">
        <v>0</v>
      </c>
    </row>
    <row r="121" spans="1:20">
      <c r="A121" s="48" t="s">
        <v>1285</v>
      </c>
      <c r="B121" s="49" t="s">
        <v>995</v>
      </c>
      <c r="C121" s="49" t="s">
        <v>995</v>
      </c>
      <c r="D121" s="49" t="s">
        <v>1127</v>
      </c>
      <c r="E121" s="47">
        <v>0</v>
      </c>
      <c r="F121" s="47">
        <v>0</v>
      </c>
      <c r="G121" s="47">
        <v>0</v>
      </c>
      <c r="H121" s="47">
        <v>53.32</v>
      </c>
      <c r="I121" s="47">
        <v>53.32</v>
      </c>
      <c r="J121" s="47">
        <v>0</v>
      </c>
      <c r="K121" s="47">
        <v>53.32</v>
      </c>
      <c r="L121" s="47">
        <v>53.32</v>
      </c>
      <c r="M121" s="47">
        <v>21.09</v>
      </c>
      <c r="N121" s="47">
        <v>32.24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55">
        <v>0</v>
      </c>
    </row>
    <row r="122" spans="1:20">
      <c r="A122" s="48" t="s">
        <v>1286</v>
      </c>
      <c r="B122" s="49" t="s">
        <v>995</v>
      </c>
      <c r="C122" s="49" t="s">
        <v>995</v>
      </c>
      <c r="D122" s="49" t="s">
        <v>1287</v>
      </c>
      <c r="E122" s="47">
        <v>0</v>
      </c>
      <c r="F122" s="47">
        <v>0</v>
      </c>
      <c r="G122" s="47">
        <v>0</v>
      </c>
      <c r="H122" s="47">
        <v>60</v>
      </c>
      <c r="I122" s="47">
        <v>30</v>
      </c>
      <c r="J122" s="47">
        <v>30</v>
      </c>
      <c r="K122" s="47">
        <v>60</v>
      </c>
      <c r="L122" s="47">
        <v>30</v>
      </c>
      <c r="M122" s="47">
        <v>1.79</v>
      </c>
      <c r="N122" s="47">
        <v>28.21</v>
      </c>
      <c r="O122" s="47">
        <v>30</v>
      </c>
      <c r="P122" s="47">
        <v>0</v>
      </c>
      <c r="Q122" s="47">
        <v>0</v>
      </c>
      <c r="R122" s="47">
        <v>0</v>
      </c>
      <c r="S122" s="47">
        <v>0</v>
      </c>
      <c r="T122" s="55">
        <v>0</v>
      </c>
    </row>
    <row r="123" spans="1:20">
      <c r="A123" s="48" t="s">
        <v>1288</v>
      </c>
      <c r="B123" s="49" t="s">
        <v>995</v>
      </c>
      <c r="C123" s="49" t="s">
        <v>995</v>
      </c>
      <c r="D123" s="49" t="s">
        <v>1289</v>
      </c>
      <c r="E123" s="47">
        <v>43.17</v>
      </c>
      <c r="F123" s="47">
        <v>0</v>
      </c>
      <c r="G123" s="47">
        <v>43.17</v>
      </c>
      <c r="H123" s="47">
        <v>7.09</v>
      </c>
      <c r="I123" s="47">
        <v>7.09</v>
      </c>
      <c r="J123" s="47">
        <v>0</v>
      </c>
      <c r="K123" s="47">
        <v>50.26</v>
      </c>
      <c r="L123" s="47">
        <v>7.09</v>
      </c>
      <c r="M123" s="47">
        <v>6.83</v>
      </c>
      <c r="N123" s="47">
        <v>0.27</v>
      </c>
      <c r="O123" s="47">
        <v>43.17</v>
      </c>
      <c r="P123" s="47">
        <v>0</v>
      </c>
      <c r="Q123" s="47">
        <v>0</v>
      </c>
      <c r="R123" s="47">
        <v>0</v>
      </c>
      <c r="S123" s="47">
        <v>0</v>
      </c>
      <c r="T123" s="55">
        <v>0</v>
      </c>
    </row>
    <row r="124" spans="1:20">
      <c r="A124" s="48" t="s">
        <v>1290</v>
      </c>
      <c r="B124" s="49" t="s">
        <v>995</v>
      </c>
      <c r="C124" s="49" t="s">
        <v>995</v>
      </c>
      <c r="D124" s="49" t="s">
        <v>1291</v>
      </c>
      <c r="E124" s="47">
        <v>43.17</v>
      </c>
      <c r="F124" s="47">
        <v>0</v>
      </c>
      <c r="G124" s="47">
        <v>43.17</v>
      </c>
      <c r="H124" s="47">
        <v>7.09</v>
      </c>
      <c r="I124" s="47">
        <v>7.09</v>
      </c>
      <c r="J124" s="47">
        <v>0</v>
      </c>
      <c r="K124" s="47">
        <v>50.26</v>
      </c>
      <c r="L124" s="47">
        <v>7.09</v>
      </c>
      <c r="M124" s="47">
        <v>6.83</v>
      </c>
      <c r="N124" s="47">
        <v>0.27</v>
      </c>
      <c r="O124" s="47">
        <v>43.17</v>
      </c>
      <c r="P124" s="47">
        <v>0</v>
      </c>
      <c r="Q124" s="47">
        <v>0</v>
      </c>
      <c r="R124" s="47">
        <v>0</v>
      </c>
      <c r="S124" s="47">
        <v>0</v>
      </c>
      <c r="T124" s="55">
        <v>0</v>
      </c>
    </row>
    <row r="125" spans="1:20">
      <c r="A125" s="48" t="s">
        <v>1292</v>
      </c>
      <c r="B125" s="49" t="s">
        <v>995</v>
      </c>
      <c r="C125" s="49" t="s">
        <v>995</v>
      </c>
      <c r="D125" s="49" t="s">
        <v>1293</v>
      </c>
      <c r="E125" s="47">
        <v>0</v>
      </c>
      <c r="F125" s="47">
        <v>0</v>
      </c>
      <c r="G125" s="47">
        <v>0</v>
      </c>
      <c r="H125" s="47">
        <v>275.25</v>
      </c>
      <c r="I125" s="47">
        <v>0</v>
      </c>
      <c r="J125" s="47">
        <v>275.25</v>
      </c>
      <c r="K125" s="47">
        <v>275.25</v>
      </c>
      <c r="L125" s="47">
        <v>0</v>
      </c>
      <c r="M125" s="47">
        <v>0</v>
      </c>
      <c r="N125" s="47">
        <v>0</v>
      </c>
      <c r="O125" s="47">
        <v>275.25</v>
      </c>
      <c r="P125" s="47">
        <v>0</v>
      </c>
      <c r="Q125" s="47">
        <v>0</v>
      </c>
      <c r="R125" s="47">
        <v>0</v>
      </c>
      <c r="S125" s="47">
        <v>0</v>
      </c>
      <c r="T125" s="55">
        <v>0</v>
      </c>
    </row>
    <row r="126" spans="1:20">
      <c r="A126" s="48" t="s">
        <v>1294</v>
      </c>
      <c r="B126" s="49" t="s">
        <v>995</v>
      </c>
      <c r="C126" s="49" t="s">
        <v>995</v>
      </c>
      <c r="D126" s="49" t="s">
        <v>1295</v>
      </c>
      <c r="E126" s="47">
        <v>0</v>
      </c>
      <c r="F126" s="47">
        <v>0</v>
      </c>
      <c r="G126" s="47">
        <v>0</v>
      </c>
      <c r="H126" s="47">
        <v>255.51</v>
      </c>
      <c r="I126" s="47">
        <v>0</v>
      </c>
      <c r="J126" s="47">
        <v>255.51</v>
      </c>
      <c r="K126" s="47">
        <v>255.51</v>
      </c>
      <c r="L126" s="47">
        <v>0</v>
      </c>
      <c r="M126" s="47">
        <v>0</v>
      </c>
      <c r="N126" s="47">
        <v>0</v>
      </c>
      <c r="O126" s="47">
        <v>255.51</v>
      </c>
      <c r="P126" s="47">
        <v>0</v>
      </c>
      <c r="Q126" s="47">
        <v>0</v>
      </c>
      <c r="R126" s="47">
        <v>0</v>
      </c>
      <c r="S126" s="47">
        <v>0</v>
      </c>
      <c r="T126" s="55">
        <v>0</v>
      </c>
    </row>
    <row r="127" spans="1:20">
      <c r="A127" s="48" t="s">
        <v>1296</v>
      </c>
      <c r="B127" s="49" t="s">
        <v>995</v>
      </c>
      <c r="C127" s="49" t="s">
        <v>995</v>
      </c>
      <c r="D127" s="49" t="s">
        <v>1297</v>
      </c>
      <c r="E127" s="47">
        <v>0</v>
      </c>
      <c r="F127" s="47">
        <v>0</v>
      </c>
      <c r="G127" s="47">
        <v>0</v>
      </c>
      <c r="H127" s="47">
        <v>6.4</v>
      </c>
      <c r="I127" s="47">
        <v>0</v>
      </c>
      <c r="J127" s="47">
        <v>6.4</v>
      </c>
      <c r="K127" s="47">
        <v>6.4</v>
      </c>
      <c r="L127" s="47">
        <v>0</v>
      </c>
      <c r="M127" s="47">
        <v>0</v>
      </c>
      <c r="N127" s="47">
        <v>0</v>
      </c>
      <c r="O127" s="47">
        <v>6.4</v>
      </c>
      <c r="P127" s="47">
        <v>0</v>
      </c>
      <c r="Q127" s="47">
        <v>0</v>
      </c>
      <c r="R127" s="47">
        <v>0</v>
      </c>
      <c r="S127" s="47">
        <v>0</v>
      </c>
      <c r="T127" s="55">
        <v>0</v>
      </c>
    </row>
    <row r="128" spans="1:20">
      <c r="A128" s="48" t="s">
        <v>1298</v>
      </c>
      <c r="B128" s="49" t="s">
        <v>995</v>
      </c>
      <c r="C128" s="49" t="s">
        <v>995</v>
      </c>
      <c r="D128" s="49" t="s">
        <v>1299</v>
      </c>
      <c r="E128" s="47">
        <v>0</v>
      </c>
      <c r="F128" s="47">
        <v>0</v>
      </c>
      <c r="G128" s="47">
        <v>0</v>
      </c>
      <c r="H128" s="47">
        <v>249.11</v>
      </c>
      <c r="I128" s="47">
        <v>0</v>
      </c>
      <c r="J128" s="47">
        <v>249.11</v>
      </c>
      <c r="K128" s="47">
        <v>249.11</v>
      </c>
      <c r="L128" s="47">
        <v>0</v>
      </c>
      <c r="M128" s="47">
        <v>0</v>
      </c>
      <c r="N128" s="47">
        <v>0</v>
      </c>
      <c r="O128" s="47">
        <v>249.11</v>
      </c>
      <c r="P128" s="47">
        <v>0</v>
      </c>
      <c r="Q128" s="47">
        <v>0</v>
      </c>
      <c r="R128" s="47">
        <v>0</v>
      </c>
      <c r="S128" s="47">
        <v>0</v>
      </c>
      <c r="T128" s="55">
        <v>0</v>
      </c>
    </row>
    <row r="129" spans="1:20">
      <c r="A129" s="48" t="s">
        <v>1300</v>
      </c>
      <c r="B129" s="49" t="s">
        <v>995</v>
      </c>
      <c r="C129" s="49" t="s">
        <v>995</v>
      </c>
      <c r="D129" s="49" t="s">
        <v>1301</v>
      </c>
      <c r="E129" s="47">
        <v>0</v>
      </c>
      <c r="F129" s="47">
        <v>0</v>
      </c>
      <c r="G129" s="47">
        <v>0</v>
      </c>
      <c r="H129" s="47">
        <v>19.74</v>
      </c>
      <c r="I129" s="47">
        <v>0</v>
      </c>
      <c r="J129" s="47">
        <v>19.74</v>
      </c>
      <c r="K129" s="47">
        <v>19.74</v>
      </c>
      <c r="L129" s="47">
        <v>0</v>
      </c>
      <c r="M129" s="47">
        <v>0</v>
      </c>
      <c r="N129" s="47">
        <v>0</v>
      </c>
      <c r="O129" s="47">
        <v>19.74</v>
      </c>
      <c r="P129" s="47">
        <v>0</v>
      </c>
      <c r="Q129" s="47">
        <v>0</v>
      </c>
      <c r="R129" s="47">
        <v>0</v>
      </c>
      <c r="S129" s="47">
        <v>0</v>
      </c>
      <c r="T129" s="55">
        <v>0</v>
      </c>
    </row>
    <row r="130" spans="1:20">
      <c r="A130" s="48" t="s">
        <v>1302</v>
      </c>
      <c r="B130" s="49" t="s">
        <v>995</v>
      </c>
      <c r="C130" s="49" t="s">
        <v>995</v>
      </c>
      <c r="D130" s="49" t="s">
        <v>1303</v>
      </c>
      <c r="E130" s="47">
        <v>0</v>
      </c>
      <c r="F130" s="47">
        <v>0</v>
      </c>
      <c r="G130" s="47">
        <v>0</v>
      </c>
      <c r="H130" s="47">
        <v>19.74</v>
      </c>
      <c r="I130" s="47">
        <v>0</v>
      </c>
      <c r="J130" s="47">
        <v>19.74</v>
      </c>
      <c r="K130" s="47">
        <v>19.74</v>
      </c>
      <c r="L130" s="47">
        <v>0</v>
      </c>
      <c r="M130" s="47">
        <v>0</v>
      </c>
      <c r="N130" s="47">
        <v>0</v>
      </c>
      <c r="O130" s="47">
        <v>19.74</v>
      </c>
      <c r="P130" s="47">
        <v>0</v>
      </c>
      <c r="Q130" s="47">
        <v>0</v>
      </c>
      <c r="R130" s="47">
        <v>0</v>
      </c>
      <c r="S130" s="47">
        <v>0</v>
      </c>
      <c r="T130" s="55">
        <v>0</v>
      </c>
    </row>
    <row r="131" spans="1:20">
      <c r="A131" s="48" t="s">
        <v>1304</v>
      </c>
      <c r="B131" s="49" t="s">
        <v>995</v>
      </c>
      <c r="C131" s="49" t="s">
        <v>995</v>
      </c>
      <c r="D131" s="49" t="s">
        <v>1305</v>
      </c>
      <c r="E131" s="47">
        <v>469.26</v>
      </c>
      <c r="F131" s="47">
        <v>0</v>
      </c>
      <c r="G131" s="47">
        <v>469.26</v>
      </c>
      <c r="H131" s="47">
        <v>17023.61</v>
      </c>
      <c r="I131" s="47">
        <v>13309.23</v>
      </c>
      <c r="J131" s="47">
        <v>3714.38</v>
      </c>
      <c r="K131" s="47">
        <v>17453.69</v>
      </c>
      <c r="L131" s="47">
        <v>13309.23</v>
      </c>
      <c r="M131" s="47">
        <v>8424.88</v>
      </c>
      <c r="N131" s="47">
        <v>4884.35</v>
      </c>
      <c r="O131" s="47">
        <v>4144.46</v>
      </c>
      <c r="P131" s="47">
        <v>39.18</v>
      </c>
      <c r="Q131" s="47">
        <v>0</v>
      </c>
      <c r="R131" s="47">
        <v>39.18</v>
      </c>
      <c r="S131" s="47">
        <v>39.18</v>
      </c>
      <c r="T131" s="55">
        <v>0</v>
      </c>
    </row>
    <row r="132" spans="1:20">
      <c r="A132" s="48" t="s">
        <v>1306</v>
      </c>
      <c r="B132" s="49" t="s">
        <v>995</v>
      </c>
      <c r="C132" s="49" t="s">
        <v>995</v>
      </c>
      <c r="D132" s="49" t="s">
        <v>1307</v>
      </c>
      <c r="E132" s="47">
        <v>424.26</v>
      </c>
      <c r="F132" s="47">
        <v>0</v>
      </c>
      <c r="G132" s="47">
        <v>424.26</v>
      </c>
      <c r="H132" s="47">
        <v>13635.01</v>
      </c>
      <c r="I132" s="47">
        <v>11637.7</v>
      </c>
      <c r="J132" s="47">
        <v>1997.31</v>
      </c>
      <c r="K132" s="47">
        <v>14020.09</v>
      </c>
      <c r="L132" s="47">
        <v>11637.7</v>
      </c>
      <c r="M132" s="47">
        <v>7252.01</v>
      </c>
      <c r="N132" s="47">
        <v>4385.69</v>
      </c>
      <c r="O132" s="47">
        <v>2382.39</v>
      </c>
      <c r="P132" s="47">
        <v>39.18</v>
      </c>
      <c r="Q132" s="47">
        <v>0</v>
      </c>
      <c r="R132" s="47">
        <v>39.18</v>
      </c>
      <c r="S132" s="47">
        <v>39.18</v>
      </c>
      <c r="T132" s="55">
        <v>0</v>
      </c>
    </row>
    <row r="133" spans="1:20">
      <c r="A133" s="48" t="s">
        <v>1308</v>
      </c>
      <c r="B133" s="49" t="s">
        <v>995</v>
      </c>
      <c r="C133" s="49" t="s">
        <v>995</v>
      </c>
      <c r="D133" s="49" t="s">
        <v>1113</v>
      </c>
      <c r="E133" s="47">
        <v>0</v>
      </c>
      <c r="F133" s="47">
        <v>0</v>
      </c>
      <c r="G133" s="47">
        <v>0</v>
      </c>
      <c r="H133" s="47">
        <v>11637.7</v>
      </c>
      <c r="I133" s="47">
        <v>11637.7</v>
      </c>
      <c r="J133" s="47">
        <v>0</v>
      </c>
      <c r="K133" s="47">
        <v>11637.7</v>
      </c>
      <c r="L133" s="47">
        <v>11637.7</v>
      </c>
      <c r="M133" s="47">
        <v>7252.01</v>
      </c>
      <c r="N133" s="47">
        <v>4385.69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55">
        <v>0</v>
      </c>
    </row>
    <row r="134" spans="1:20">
      <c r="A134" s="48" t="s">
        <v>1309</v>
      </c>
      <c r="B134" s="49" t="s">
        <v>995</v>
      </c>
      <c r="C134" s="49" t="s">
        <v>995</v>
      </c>
      <c r="D134" s="49" t="s">
        <v>1310</v>
      </c>
      <c r="E134" s="47">
        <v>0</v>
      </c>
      <c r="F134" s="47">
        <v>0</v>
      </c>
      <c r="G134" s="47">
        <v>0</v>
      </c>
      <c r="H134" s="47">
        <v>10</v>
      </c>
      <c r="I134" s="47">
        <v>0</v>
      </c>
      <c r="J134" s="47">
        <v>10</v>
      </c>
      <c r="K134" s="47">
        <v>10</v>
      </c>
      <c r="L134" s="47">
        <v>0</v>
      </c>
      <c r="M134" s="47">
        <v>0</v>
      </c>
      <c r="N134" s="47">
        <v>0</v>
      </c>
      <c r="O134" s="47">
        <v>10</v>
      </c>
      <c r="P134" s="47">
        <v>0</v>
      </c>
      <c r="Q134" s="47">
        <v>0</v>
      </c>
      <c r="R134" s="47">
        <v>0</v>
      </c>
      <c r="S134" s="47">
        <v>0</v>
      </c>
      <c r="T134" s="55">
        <v>0</v>
      </c>
    </row>
    <row r="135" spans="1:20">
      <c r="A135" s="48" t="s">
        <v>1311</v>
      </c>
      <c r="B135" s="49" t="s">
        <v>995</v>
      </c>
      <c r="C135" s="49" t="s">
        <v>995</v>
      </c>
      <c r="D135" s="49" t="s">
        <v>1312</v>
      </c>
      <c r="E135" s="47">
        <v>0</v>
      </c>
      <c r="F135" s="47">
        <v>0</v>
      </c>
      <c r="G135" s="47">
        <v>0</v>
      </c>
      <c r="H135" s="47">
        <v>20</v>
      </c>
      <c r="I135" s="47">
        <v>0</v>
      </c>
      <c r="J135" s="47">
        <v>20</v>
      </c>
      <c r="K135" s="47">
        <v>20</v>
      </c>
      <c r="L135" s="47">
        <v>0</v>
      </c>
      <c r="M135" s="47">
        <v>0</v>
      </c>
      <c r="N135" s="47">
        <v>0</v>
      </c>
      <c r="O135" s="47">
        <v>20</v>
      </c>
      <c r="P135" s="47">
        <v>0</v>
      </c>
      <c r="Q135" s="47">
        <v>0</v>
      </c>
      <c r="R135" s="47">
        <v>0</v>
      </c>
      <c r="S135" s="47">
        <v>0</v>
      </c>
      <c r="T135" s="55">
        <v>0</v>
      </c>
    </row>
    <row r="136" spans="1:20">
      <c r="A136" s="48" t="s">
        <v>1313</v>
      </c>
      <c r="B136" s="49" t="s">
        <v>995</v>
      </c>
      <c r="C136" s="49" t="s">
        <v>995</v>
      </c>
      <c r="D136" s="49" t="s">
        <v>1314</v>
      </c>
      <c r="E136" s="47">
        <v>0</v>
      </c>
      <c r="F136" s="47">
        <v>0</v>
      </c>
      <c r="G136" s="47">
        <v>0</v>
      </c>
      <c r="H136" s="47">
        <v>30</v>
      </c>
      <c r="I136" s="47">
        <v>0</v>
      </c>
      <c r="J136" s="47">
        <v>30</v>
      </c>
      <c r="K136" s="47">
        <v>30</v>
      </c>
      <c r="L136" s="47">
        <v>0</v>
      </c>
      <c r="M136" s="47">
        <v>0</v>
      </c>
      <c r="N136" s="47">
        <v>0</v>
      </c>
      <c r="O136" s="47">
        <v>30</v>
      </c>
      <c r="P136" s="47">
        <v>0</v>
      </c>
      <c r="Q136" s="47">
        <v>0</v>
      </c>
      <c r="R136" s="47">
        <v>0</v>
      </c>
      <c r="S136" s="47">
        <v>0</v>
      </c>
      <c r="T136" s="55">
        <v>0</v>
      </c>
    </row>
    <row r="137" spans="1:20">
      <c r="A137" s="48" t="s">
        <v>1315</v>
      </c>
      <c r="B137" s="49" t="s">
        <v>995</v>
      </c>
      <c r="C137" s="49" t="s">
        <v>995</v>
      </c>
      <c r="D137" s="49" t="s">
        <v>1316</v>
      </c>
      <c r="E137" s="47">
        <v>0</v>
      </c>
      <c r="F137" s="47">
        <v>0</v>
      </c>
      <c r="G137" s="47">
        <v>0</v>
      </c>
      <c r="H137" s="47">
        <v>10</v>
      </c>
      <c r="I137" s="47">
        <v>0</v>
      </c>
      <c r="J137" s="47">
        <v>10</v>
      </c>
      <c r="K137" s="47">
        <v>10</v>
      </c>
      <c r="L137" s="47">
        <v>0</v>
      </c>
      <c r="M137" s="47">
        <v>0</v>
      </c>
      <c r="N137" s="47">
        <v>0</v>
      </c>
      <c r="O137" s="47">
        <v>10</v>
      </c>
      <c r="P137" s="47">
        <v>0</v>
      </c>
      <c r="Q137" s="47">
        <v>0</v>
      </c>
      <c r="R137" s="47">
        <v>0</v>
      </c>
      <c r="S137" s="47">
        <v>0</v>
      </c>
      <c r="T137" s="55">
        <v>0</v>
      </c>
    </row>
    <row r="138" spans="1:20">
      <c r="A138" s="48" t="s">
        <v>1317</v>
      </c>
      <c r="B138" s="49" t="s">
        <v>995</v>
      </c>
      <c r="C138" s="49" t="s">
        <v>995</v>
      </c>
      <c r="D138" s="49" t="s">
        <v>1318</v>
      </c>
      <c r="E138" s="47">
        <v>0</v>
      </c>
      <c r="F138" s="47">
        <v>0</v>
      </c>
      <c r="G138" s="47">
        <v>0</v>
      </c>
      <c r="H138" s="47">
        <v>45</v>
      </c>
      <c r="I138" s="47">
        <v>0</v>
      </c>
      <c r="J138" s="47">
        <v>45</v>
      </c>
      <c r="K138" s="47">
        <v>45</v>
      </c>
      <c r="L138" s="47">
        <v>0</v>
      </c>
      <c r="M138" s="47">
        <v>0</v>
      </c>
      <c r="N138" s="47">
        <v>0</v>
      </c>
      <c r="O138" s="47">
        <v>45</v>
      </c>
      <c r="P138" s="47">
        <v>0</v>
      </c>
      <c r="Q138" s="47">
        <v>0</v>
      </c>
      <c r="R138" s="47">
        <v>0</v>
      </c>
      <c r="S138" s="47">
        <v>0</v>
      </c>
      <c r="T138" s="55">
        <v>0</v>
      </c>
    </row>
    <row r="139" spans="1:20">
      <c r="A139" s="48" t="s">
        <v>1319</v>
      </c>
      <c r="B139" s="49" t="s">
        <v>995</v>
      </c>
      <c r="C139" s="49" t="s">
        <v>995</v>
      </c>
      <c r="D139" s="49" t="s">
        <v>1320</v>
      </c>
      <c r="E139" s="47">
        <v>0</v>
      </c>
      <c r="F139" s="47">
        <v>0</v>
      </c>
      <c r="G139" s="47">
        <v>0</v>
      </c>
      <c r="H139" s="47">
        <v>10</v>
      </c>
      <c r="I139" s="47">
        <v>0</v>
      </c>
      <c r="J139" s="47">
        <v>10</v>
      </c>
      <c r="K139" s="47">
        <v>10</v>
      </c>
      <c r="L139" s="47">
        <v>0</v>
      </c>
      <c r="M139" s="47">
        <v>0</v>
      </c>
      <c r="N139" s="47">
        <v>0</v>
      </c>
      <c r="O139" s="47">
        <v>10</v>
      </c>
      <c r="P139" s="47">
        <v>0</v>
      </c>
      <c r="Q139" s="47">
        <v>0</v>
      </c>
      <c r="R139" s="47">
        <v>0</v>
      </c>
      <c r="S139" s="47">
        <v>0</v>
      </c>
      <c r="T139" s="55">
        <v>0</v>
      </c>
    </row>
    <row r="140" spans="1:20">
      <c r="A140" s="48" t="s">
        <v>1321</v>
      </c>
      <c r="B140" s="49" t="s">
        <v>995</v>
      </c>
      <c r="C140" s="49" t="s">
        <v>995</v>
      </c>
      <c r="D140" s="49" t="s">
        <v>1322</v>
      </c>
      <c r="E140" s="47">
        <v>0</v>
      </c>
      <c r="F140" s="47">
        <v>0</v>
      </c>
      <c r="G140" s="47">
        <v>0</v>
      </c>
      <c r="H140" s="47">
        <v>135</v>
      </c>
      <c r="I140" s="47">
        <v>0</v>
      </c>
      <c r="J140" s="47">
        <v>135</v>
      </c>
      <c r="K140" s="47">
        <v>135</v>
      </c>
      <c r="L140" s="47">
        <v>0</v>
      </c>
      <c r="M140" s="47">
        <v>0</v>
      </c>
      <c r="N140" s="47">
        <v>0</v>
      </c>
      <c r="O140" s="47">
        <v>135</v>
      </c>
      <c r="P140" s="47">
        <v>0</v>
      </c>
      <c r="Q140" s="47">
        <v>0</v>
      </c>
      <c r="R140" s="47">
        <v>0</v>
      </c>
      <c r="S140" s="47">
        <v>0</v>
      </c>
      <c r="T140" s="55">
        <v>0</v>
      </c>
    </row>
    <row r="141" spans="1:20">
      <c r="A141" s="48" t="s">
        <v>1323</v>
      </c>
      <c r="B141" s="49" t="s">
        <v>995</v>
      </c>
      <c r="C141" s="49" t="s">
        <v>995</v>
      </c>
      <c r="D141" s="49" t="s">
        <v>1324</v>
      </c>
      <c r="E141" s="47">
        <v>0</v>
      </c>
      <c r="F141" s="47">
        <v>0</v>
      </c>
      <c r="G141" s="47">
        <v>0</v>
      </c>
      <c r="H141" s="47">
        <v>12.43</v>
      </c>
      <c r="I141" s="47">
        <v>0</v>
      </c>
      <c r="J141" s="47">
        <v>12.43</v>
      </c>
      <c r="K141" s="47">
        <v>12.43</v>
      </c>
      <c r="L141" s="47">
        <v>0</v>
      </c>
      <c r="M141" s="47">
        <v>0</v>
      </c>
      <c r="N141" s="47">
        <v>0</v>
      </c>
      <c r="O141" s="47">
        <v>12.43</v>
      </c>
      <c r="P141" s="47">
        <v>0</v>
      </c>
      <c r="Q141" s="47">
        <v>0</v>
      </c>
      <c r="R141" s="47">
        <v>0</v>
      </c>
      <c r="S141" s="47">
        <v>0</v>
      </c>
      <c r="T141" s="55">
        <v>0</v>
      </c>
    </row>
    <row r="142" spans="1:20">
      <c r="A142" s="48" t="s">
        <v>1325</v>
      </c>
      <c r="B142" s="49" t="s">
        <v>995</v>
      </c>
      <c r="C142" s="49" t="s">
        <v>995</v>
      </c>
      <c r="D142" s="49" t="s">
        <v>1187</v>
      </c>
      <c r="E142" s="47">
        <v>0</v>
      </c>
      <c r="F142" s="47">
        <v>0</v>
      </c>
      <c r="G142" s="47">
        <v>0</v>
      </c>
      <c r="H142" s="47">
        <v>303</v>
      </c>
      <c r="I142" s="47">
        <v>0</v>
      </c>
      <c r="J142" s="47">
        <v>303</v>
      </c>
      <c r="K142" s="47">
        <v>303</v>
      </c>
      <c r="L142" s="47">
        <v>0</v>
      </c>
      <c r="M142" s="47">
        <v>0</v>
      </c>
      <c r="N142" s="47">
        <v>0</v>
      </c>
      <c r="O142" s="47">
        <v>303</v>
      </c>
      <c r="P142" s="47">
        <v>0</v>
      </c>
      <c r="Q142" s="47">
        <v>0</v>
      </c>
      <c r="R142" s="47">
        <v>0</v>
      </c>
      <c r="S142" s="47">
        <v>0</v>
      </c>
      <c r="T142" s="55">
        <v>0</v>
      </c>
    </row>
    <row r="143" spans="1:20">
      <c r="A143" s="48" t="s">
        <v>1326</v>
      </c>
      <c r="B143" s="49" t="s">
        <v>995</v>
      </c>
      <c r="C143" s="49" t="s">
        <v>995</v>
      </c>
      <c r="D143" s="49" t="s">
        <v>1327</v>
      </c>
      <c r="E143" s="47">
        <v>424.26</v>
      </c>
      <c r="F143" s="47">
        <v>0</v>
      </c>
      <c r="G143" s="47">
        <v>424.26</v>
      </c>
      <c r="H143" s="47">
        <v>1421.88</v>
      </c>
      <c r="I143" s="47">
        <v>0</v>
      </c>
      <c r="J143" s="47">
        <v>1421.88</v>
      </c>
      <c r="K143" s="47">
        <v>1806.96</v>
      </c>
      <c r="L143" s="47">
        <v>0</v>
      </c>
      <c r="M143" s="47">
        <v>0</v>
      </c>
      <c r="N143" s="47">
        <v>0</v>
      </c>
      <c r="O143" s="47">
        <v>1806.96</v>
      </c>
      <c r="P143" s="47">
        <v>39.18</v>
      </c>
      <c r="Q143" s="47">
        <v>0</v>
      </c>
      <c r="R143" s="47">
        <v>39.18</v>
      </c>
      <c r="S143" s="47">
        <v>39.18</v>
      </c>
      <c r="T143" s="55">
        <v>0</v>
      </c>
    </row>
    <row r="144" spans="1:20">
      <c r="A144" s="48" t="s">
        <v>1328</v>
      </c>
      <c r="B144" s="49" t="s">
        <v>995</v>
      </c>
      <c r="C144" s="49" t="s">
        <v>995</v>
      </c>
      <c r="D144" s="49" t="s">
        <v>1329</v>
      </c>
      <c r="E144" s="47">
        <v>0</v>
      </c>
      <c r="F144" s="47">
        <v>0</v>
      </c>
      <c r="G144" s="47">
        <v>0</v>
      </c>
      <c r="H144" s="47">
        <v>334.8</v>
      </c>
      <c r="I144" s="47">
        <v>0</v>
      </c>
      <c r="J144" s="47">
        <v>334.8</v>
      </c>
      <c r="K144" s="47">
        <v>334.8</v>
      </c>
      <c r="L144" s="47">
        <v>0</v>
      </c>
      <c r="M144" s="47">
        <v>0</v>
      </c>
      <c r="N144" s="47">
        <v>0</v>
      </c>
      <c r="O144" s="47">
        <v>334.8</v>
      </c>
      <c r="P144" s="47">
        <v>0</v>
      </c>
      <c r="Q144" s="47">
        <v>0</v>
      </c>
      <c r="R144" s="47">
        <v>0</v>
      </c>
      <c r="S144" s="47">
        <v>0</v>
      </c>
      <c r="T144" s="55">
        <v>0</v>
      </c>
    </row>
    <row r="145" spans="1:20">
      <c r="A145" s="48" t="s">
        <v>1330</v>
      </c>
      <c r="B145" s="49" t="s">
        <v>995</v>
      </c>
      <c r="C145" s="49" t="s">
        <v>995</v>
      </c>
      <c r="D145" s="49" t="s">
        <v>1115</v>
      </c>
      <c r="E145" s="47">
        <v>0</v>
      </c>
      <c r="F145" s="47">
        <v>0</v>
      </c>
      <c r="G145" s="47">
        <v>0</v>
      </c>
      <c r="H145" s="47">
        <v>334.8</v>
      </c>
      <c r="I145" s="47">
        <v>0</v>
      </c>
      <c r="J145" s="47">
        <v>334.8</v>
      </c>
      <c r="K145" s="47">
        <v>334.8</v>
      </c>
      <c r="L145" s="47">
        <v>0</v>
      </c>
      <c r="M145" s="47">
        <v>0</v>
      </c>
      <c r="N145" s="47">
        <v>0</v>
      </c>
      <c r="O145" s="47">
        <v>334.8</v>
      </c>
      <c r="P145" s="47">
        <v>0</v>
      </c>
      <c r="Q145" s="47">
        <v>0</v>
      </c>
      <c r="R145" s="47">
        <v>0</v>
      </c>
      <c r="S145" s="47">
        <v>0</v>
      </c>
      <c r="T145" s="55">
        <v>0</v>
      </c>
    </row>
    <row r="146" spans="1:20">
      <c r="A146" s="48" t="s">
        <v>1331</v>
      </c>
      <c r="B146" s="49" t="s">
        <v>995</v>
      </c>
      <c r="C146" s="49" t="s">
        <v>995</v>
      </c>
      <c r="D146" s="49" t="s">
        <v>1332</v>
      </c>
      <c r="E146" s="47">
        <v>45</v>
      </c>
      <c r="F146" s="47">
        <v>0</v>
      </c>
      <c r="G146" s="47">
        <v>45</v>
      </c>
      <c r="H146" s="47">
        <v>1978.49</v>
      </c>
      <c r="I146" s="47">
        <v>1249.37</v>
      </c>
      <c r="J146" s="47">
        <v>729.13</v>
      </c>
      <c r="K146" s="47">
        <v>2023.49</v>
      </c>
      <c r="L146" s="47">
        <v>1249.37</v>
      </c>
      <c r="M146" s="47">
        <v>848.97</v>
      </c>
      <c r="N146" s="47">
        <v>400.4</v>
      </c>
      <c r="O146" s="47">
        <v>774.13</v>
      </c>
      <c r="P146" s="47">
        <v>0</v>
      </c>
      <c r="Q146" s="47">
        <v>0</v>
      </c>
      <c r="R146" s="47">
        <v>0</v>
      </c>
      <c r="S146" s="47">
        <v>0</v>
      </c>
      <c r="T146" s="55">
        <v>0</v>
      </c>
    </row>
    <row r="147" spans="1:20">
      <c r="A147" s="48" t="s">
        <v>1333</v>
      </c>
      <c r="B147" s="49" t="s">
        <v>995</v>
      </c>
      <c r="C147" s="49" t="s">
        <v>995</v>
      </c>
      <c r="D147" s="49" t="s">
        <v>1113</v>
      </c>
      <c r="E147" s="47">
        <v>0</v>
      </c>
      <c r="F147" s="47">
        <v>0</v>
      </c>
      <c r="G147" s="47">
        <v>0</v>
      </c>
      <c r="H147" s="47">
        <v>1107.64</v>
      </c>
      <c r="I147" s="47">
        <v>1107.64</v>
      </c>
      <c r="J147" s="47">
        <v>0</v>
      </c>
      <c r="K147" s="47">
        <v>1107.64</v>
      </c>
      <c r="L147" s="47">
        <v>1107.64</v>
      </c>
      <c r="M147" s="47">
        <v>757.2</v>
      </c>
      <c r="N147" s="47">
        <v>350.45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55">
        <v>0</v>
      </c>
    </row>
    <row r="148" spans="1:20">
      <c r="A148" s="48" t="s">
        <v>1334</v>
      </c>
      <c r="B148" s="49" t="s">
        <v>995</v>
      </c>
      <c r="C148" s="49" t="s">
        <v>995</v>
      </c>
      <c r="D148" s="49" t="s">
        <v>1115</v>
      </c>
      <c r="E148" s="47">
        <v>0</v>
      </c>
      <c r="F148" s="47">
        <v>0</v>
      </c>
      <c r="G148" s="47">
        <v>0</v>
      </c>
      <c r="H148" s="47">
        <v>250.4</v>
      </c>
      <c r="I148" s="47">
        <v>0</v>
      </c>
      <c r="J148" s="47">
        <v>250.4</v>
      </c>
      <c r="K148" s="47">
        <v>250.4</v>
      </c>
      <c r="L148" s="47">
        <v>0</v>
      </c>
      <c r="M148" s="47">
        <v>0</v>
      </c>
      <c r="N148" s="47">
        <v>0</v>
      </c>
      <c r="O148" s="47">
        <v>250.4</v>
      </c>
      <c r="P148" s="47">
        <v>0</v>
      </c>
      <c r="Q148" s="47">
        <v>0</v>
      </c>
      <c r="R148" s="47">
        <v>0</v>
      </c>
      <c r="S148" s="47">
        <v>0</v>
      </c>
      <c r="T148" s="55">
        <v>0</v>
      </c>
    </row>
    <row r="149" spans="1:20">
      <c r="A149" s="48" t="s">
        <v>1335</v>
      </c>
      <c r="B149" s="49" t="s">
        <v>995</v>
      </c>
      <c r="C149" s="49" t="s">
        <v>995</v>
      </c>
      <c r="D149" s="49" t="s">
        <v>1336</v>
      </c>
      <c r="E149" s="47">
        <v>0</v>
      </c>
      <c r="F149" s="47">
        <v>0</v>
      </c>
      <c r="G149" s="47">
        <v>0</v>
      </c>
      <c r="H149" s="47">
        <v>54.5</v>
      </c>
      <c r="I149" s="47">
        <v>0</v>
      </c>
      <c r="J149" s="47">
        <v>54.5</v>
      </c>
      <c r="K149" s="47">
        <v>54.5</v>
      </c>
      <c r="L149" s="47">
        <v>0</v>
      </c>
      <c r="M149" s="47">
        <v>0</v>
      </c>
      <c r="N149" s="47">
        <v>0</v>
      </c>
      <c r="O149" s="47">
        <v>54.5</v>
      </c>
      <c r="P149" s="47">
        <v>0</v>
      </c>
      <c r="Q149" s="47">
        <v>0</v>
      </c>
      <c r="R149" s="47">
        <v>0</v>
      </c>
      <c r="S149" s="47">
        <v>0</v>
      </c>
      <c r="T149" s="55">
        <v>0</v>
      </c>
    </row>
    <row r="150" spans="1:20">
      <c r="A150" s="48" t="s">
        <v>1337</v>
      </c>
      <c r="B150" s="49" t="s">
        <v>995</v>
      </c>
      <c r="C150" s="49" t="s">
        <v>995</v>
      </c>
      <c r="D150" s="49" t="s">
        <v>1338</v>
      </c>
      <c r="E150" s="47">
        <v>0</v>
      </c>
      <c r="F150" s="47">
        <v>0</v>
      </c>
      <c r="G150" s="47">
        <v>0</v>
      </c>
      <c r="H150" s="47">
        <v>25</v>
      </c>
      <c r="I150" s="47">
        <v>0</v>
      </c>
      <c r="J150" s="47">
        <v>25</v>
      </c>
      <c r="K150" s="47">
        <v>25</v>
      </c>
      <c r="L150" s="47">
        <v>0</v>
      </c>
      <c r="M150" s="47">
        <v>0</v>
      </c>
      <c r="N150" s="47">
        <v>0</v>
      </c>
      <c r="O150" s="47">
        <v>25</v>
      </c>
      <c r="P150" s="47">
        <v>0</v>
      </c>
      <c r="Q150" s="47">
        <v>0</v>
      </c>
      <c r="R150" s="47">
        <v>0</v>
      </c>
      <c r="S150" s="47">
        <v>0</v>
      </c>
      <c r="T150" s="55">
        <v>0</v>
      </c>
    </row>
    <row r="151" spans="1:20">
      <c r="A151" s="48" t="s">
        <v>1339</v>
      </c>
      <c r="B151" s="49" t="s">
        <v>995</v>
      </c>
      <c r="C151" s="49" t="s">
        <v>995</v>
      </c>
      <c r="D151" s="49" t="s">
        <v>1340</v>
      </c>
      <c r="E151" s="47">
        <v>0</v>
      </c>
      <c r="F151" s="47">
        <v>0</v>
      </c>
      <c r="G151" s="47">
        <v>0</v>
      </c>
      <c r="H151" s="47">
        <v>175.6</v>
      </c>
      <c r="I151" s="47">
        <v>19.6</v>
      </c>
      <c r="J151" s="47">
        <v>156</v>
      </c>
      <c r="K151" s="47">
        <v>175.6</v>
      </c>
      <c r="L151" s="47">
        <v>19.6</v>
      </c>
      <c r="M151" s="47">
        <v>0</v>
      </c>
      <c r="N151" s="47">
        <v>19.6</v>
      </c>
      <c r="O151" s="47">
        <v>156</v>
      </c>
      <c r="P151" s="47">
        <v>0</v>
      </c>
      <c r="Q151" s="47">
        <v>0</v>
      </c>
      <c r="R151" s="47">
        <v>0</v>
      </c>
      <c r="S151" s="47">
        <v>0</v>
      </c>
      <c r="T151" s="55">
        <v>0</v>
      </c>
    </row>
    <row r="152" spans="1:20">
      <c r="A152" s="48" t="s">
        <v>1341</v>
      </c>
      <c r="B152" s="49" t="s">
        <v>995</v>
      </c>
      <c r="C152" s="49" t="s">
        <v>995</v>
      </c>
      <c r="D152" s="49" t="s">
        <v>1342</v>
      </c>
      <c r="E152" s="47">
        <v>0</v>
      </c>
      <c r="F152" s="47">
        <v>0</v>
      </c>
      <c r="G152" s="47">
        <v>0</v>
      </c>
      <c r="H152" s="47">
        <v>198.23</v>
      </c>
      <c r="I152" s="47">
        <v>0</v>
      </c>
      <c r="J152" s="47">
        <v>198.23</v>
      </c>
      <c r="K152" s="47">
        <v>198.23</v>
      </c>
      <c r="L152" s="47">
        <v>0</v>
      </c>
      <c r="M152" s="47">
        <v>0</v>
      </c>
      <c r="N152" s="47">
        <v>0</v>
      </c>
      <c r="O152" s="47">
        <v>198.23</v>
      </c>
      <c r="P152" s="47">
        <v>0</v>
      </c>
      <c r="Q152" s="47">
        <v>0</v>
      </c>
      <c r="R152" s="47">
        <v>0</v>
      </c>
      <c r="S152" s="47">
        <v>0</v>
      </c>
      <c r="T152" s="55">
        <v>0</v>
      </c>
    </row>
    <row r="153" spans="1:20">
      <c r="A153" s="48" t="s">
        <v>1343</v>
      </c>
      <c r="B153" s="49" t="s">
        <v>995</v>
      </c>
      <c r="C153" s="49" t="s">
        <v>995</v>
      </c>
      <c r="D153" s="49" t="s">
        <v>1127</v>
      </c>
      <c r="E153" s="47">
        <v>0</v>
      </c>
      <c r="F153" s="47">
        <v>0</v>
      </c>
      <c r="G153" s="47">
        <v>0</v>
      </c>
      <c r="H153" s="47">
        <v>122.12</v>
      </c>
      <c r="I153" s="47">
        <v>122.12</v>
      </c>
      <c r="J153" s="47">
        <v>0</v>
      </c>
      <c r="K153" s="47">
        <v>122.12</v>
      </c>
      <c r="L153" s="47">
        <v>122.12</v>
      </c>
      <c r="M153" s="47">
        <v>91.77</v>
      </c>
      <c r="N153" s="47">
        <v>30.35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  <c r="T153" s="55">
        <v>0</v>
      </c>
    </row>
    <row r="154" spans="1:20">
      <c r="A154" s="48" t="s">
        <v>1344</v>
      </c>
      <c r="B154" s="49" t="s">
        <v>995</v>
      </c>
      <c r="C154" s="49" t="s">
        <v>995</v>
      </c>
      <c r="D154" s="49" t="s">
        <v>1345</v>
      </c>
      <c r="E154" s="47">
        <v>45</v>
      </c>
      <c r="F154" s="47">
        <v>0</v>
      </c>
      <c r="G154" s="47">
        <v>45</v>
      </c>
      <c r="H154" s="47">
        <v>45</v>
      </c>
      <c r="I154" s="47">
        <v>0</v>
      </c>
      <c r="J154" s="47">
        <v>45</v>
      </c>
      <c r="K154" s="47">
        <v>90</v>
      </c>
      <c r="L154" s="47">
        <v>0</v>
      </c>
      <c r="M154" s="47">
        <v>0</v>
      </c>
      <c r="N154" s="47">
        <v>0</v>
      </c>
      <c r="O154" s="47">
        <v>90</v>
      </c>
      <c r="P154" s="47">
        <v>0</v>
      </c>
      <c r="Q154" s="47">
        <v>0</v>
      </c>
      <c r="R154" s="47">
        <v>0</v>
      </c>
      <c r="S154" s="47">
        <v>0</v>
      </c>
      <c r="T154" s="55">
        <v>0</v>
      </c>
    </row>
    <row r="155" spans="1:20">
      <c r="A155" s="48" t="s">
        <v>1346</v>
      </c>
      <c r="B155" s="49" t="s">
        <v>995</v>
      </c>
      <c r="C155" s="49" t="s">
        <v>995</v>
      </c>
      <c r="D155" s="49" t="s">
        <v>1347</v>
      </c>
      <c r="E155" s="47">
        <v>0</v>
      </c>
      <c r="F155" s="47">
        <v>0</v>
      </c>
      <c r="G155" s="47">
        <v>0</v>
      </c>
      <c r="H155" s="47">
        <v>139.39</v>
      </c>
      <c r="I155" s="47">
        <v>139.39</v>
      </c>
      <c r="J155" s="47">
        <v>0</v>
      </c>
      <c r="K155" s="47">
        <v>139.39</v>
      </c>
      <c r="L155" s="47">
        <v>139.39</v>
      </c>
      <c r="M155" s="47">
        <v>93.84</v>
      </c>
      <c r="N155" s="47">
        <v>45.55</v>
      </c>
      <c r="O155" s="47">
        <v>0</v>
      </c>
      <c r="P155" s="47">
        <v>0</v>
      </c>
      <c r="Q155" s="47">
        <v>0</v>
      </c>
      <c r="R155" s="47">
        <v>0</v>
      </c>
      <c r="S155" s="47">
        <v>0</v>
      </c>
      <c r="T155" s="55">
        <v>0</v>
      </c>
    </row>
    <row r="156" spans="1:20">
      <c r="A156" s="48" t="s">
        <v>1348</v>
      </c>
      <c r="B156" s="49" t="s">
        <v>995</v>
      </c>
      <c r="C156" s="49" t="s">
        <v>995</v>
      </c>
      <c r="D156" s="49" t="s">
        <v>1113</v>
      </c>
      <c r="E156" s="47">
        <v>0</v>
      </c>
      <c r="F156" s="47">
        <v>0</v>
      </c>
      <c r="G156" s="47">
        <v>0</v>
      </c>
      <c r="H156" s="47">
        <v>73.14</v>
      </c>
      <c r="I156" s="47">
        <v>73.14</v>
      </c>
      <c r="J156" s="47">
        <v>0</v>
      </c>
      <c r="K156" s="47">
        <v>73.14</v>
      </c>
      <c r="L156" s="47">
        <v>73.14</v>
      </c>
      <c r="M156" s="47">
        <v>47.68</v>
      </c>
      <c r="N156" s="47">
        <v>25.47</v>
      </c>
      <c r="O156" s="47">
        <v>0</v>
      </c>
      <c r="P156" s="47">
        <v>0</v>
      </c>
      <c r="Q156" s="47">
        <v>0</v>
      </c>
      <c r="R156" s="47">
        <v>0</v>
      </c>
      <c r="S156" s="47">
        <v>0</v>
      </c>
      <c r="T156" s="55">
        <v>0</v>
      </c>
    </row>
    <row r="157" spans="1:20">
      <c r="A157" s="48" t="s">
        <v>1349</v>
      </c>
      <c r="B157" s="49" t="s">
        <v>995</v>
      </c>
      <c r="C157" s="49" t="s">
        <v>995</v>
      </c>
      <c r="D157" s="49" t="s">
        <v>1127</v>
      </c>
      <c r="E157" s="47">
        <v>0</v>
      </c>
      <c r="F157" s="47">
        <v>0</v>
      </c>
      <c r="G157" s="47">
        <v>0</v>
      </c>
      <c r="H157" s="47">
        <v>66.25</v>
      </c>
      <c r="I157" s="47">
        <v>66.25</v>
      </c>
      <c r="J157" s="47">
        <v>0</v>
      </c>
      <c r="K157" s="47">
        <v>66.25</v>
      </c>
      <c r="L157" s="47">
        <v>66.25</v>
      </c>
      <c r="M157" s="47">
        <v>46.16</v>
      </c>
      <c r="N157" s="47">
        <v>20.09</v>
      </c>
      <c r="O157" s="47">
        <v>0</v>
      </c>
      <c r="P157" s="47">
        <v>0</v>
      </c>
      <c r="Q157" s="47">
        <v>0</v>
      </c>
      <c r="R157" s="47">
        <v>0</v>
      </c>
      <c r="S157" s="47">
        <v>0</v>
      </c>
      <c r="T157" s="55">
        <v>0</v>
      </c>
    </row>
    <row r="158" spans="1:20">
      <c r="A158" s="48" t="s">
        <v>1350</v>
      </c>
      <c r="B158" s="49" t="s">
        <v>995</v>
      </c>
      <c r="C158" s="49" t="s">
        <v>995</v>
      </c>
      <c r="D158" s="49" t="s">
        <v>1351</v>
      </c>
      <c r="E158" s="47">
        <v>0</v>
      </c>
      <c r="F158" s="47">
        <v>0</v>
      </c>
      <c r="G158" s="47">
        <v>0</v>
      </c>
      <c r="H158" s="47">
        <v>935.91</v>
      </c>
      <c r="I158" s="47">
        <v>282.78</v>
      </c>
      <c r="J158" s="47">
        <v>653.14</v>
      </c>
      <c r="K158" s="47">
        <v>935.91</v>
      </c>
      <c r="L158" s="47">
        <v>282.78</v>
      </c>
      <c r="M158" s="47">
        <v>230.07</v>
      </c>
      <c r="N158" s="47">
        <v>52.71</v>
      </c>
      <c r="O158" s="47">
        <v>653.14</v>
      </c>
      <c r="P158" s="47">
        <v>0</v>
      </c>
      <c r="Q158" s="47">
        <v>0</v>
      </c>
      <c r="R158" s="47">
        <v>0</v>
      </c>
      <c r="S158" s="47">
        <v>0</v>
      </c>
      <c r="T158" s="55">
        <v>0</v>
      </c>
    </row>
    <row r="159" spans="1:20">
      <c r="A159" s="48" t="s">
        <v>1352</v>
      </c>
      <c r="B159" s="49" t="s">
        <v>995</v>
      </c>
      <c r="C159" s="49" t="s">
        <v>995</v>
      </c>
      <c r="D159" s="49" t="s">
        <v>1353</v>
      </c>
      <c r="E159" s="47">
        <v>0</v>
      </c>
      <c r="F159" s="47">
        <v>0</v>
      </c>
      <c r="G159" s="47">
        <v>0</v>
      </c>
      <c r="H159" s="47">
        <v>935.91</v>
      </c>
      <c r="I159" s="47">
        <v>282.78</v>
      </c>
      <c r="J159" s="47">
        <v>653.14</v>
      </c>
      <c r="K159" s="47">
        <v>935.91</v>
      </c>
      <c r="L159" s="47">
        <v>282.78</v>
      </c>
      <c r="M159" s="47">
        <v>230.07</v>
      </c>
      <c r="N159" s="47">
        <v>52.71</v>
      </c>
      <c r="O159" s="47">
        <v>653.14</v>
      </c>
      <c r="P159" s="47">
        <v>0</v>
      </c>
      <c r="Q159" s="47">
        <v>0</v>
      </c>
      <c r="R159" s="47">
        <v>0</v>
      </c>
      <c r="S159" s="47">
        <v>0</v>
      </c>
      <c r="T159" s="55">
        <v>0</v>
      </c>
    </row>
    <row r="160" spans="1:20">
      <c r="A160" s="48" t="s">
        <v>1354</v>
      </c>
      <c r="B160" s="49" t="s">
        <v>995</v>
      </c>
      <c r="C160" s="49" t="s">
        <v>995</v>
      </c>
      <c r="D160" s="49" t="s">
        <v>1355</v>
      </c>
      <c r="E160" s="47">
        <v>121.58</v>
      </c>
      <c r="F160" s="47">
        <v>66.99</v>
      </c>
      <c r="G160" s="47">
        <v>54.59</v>
      </c>
      <c r="H160" s="47">
        <v>125089.18</v>
      </c>
      <c r="I160" s="47">
        <v>85755.8</v>
      </c>
      <c r="J160" s="47">
        <v>39333.38</v>
      </c>
      <c r="K160" s="47">
        <v>125104.1</v>
      </c>
      <c r="L160" s="47">
        <v>85760.66</v>
      </c>
      <c r="M160" s="47">
        <v>69694.75</v>
      </c>
      <c r="N160" s="47">
        <v>16065.91</v>
      </c>
      <c r="O160" s="47">
        <v>39343.44</v>
      </c>
      <c r="P160" s="47">
        <v>106.66</v>
      </c>
      <c r="Q160" s="47">
        <v>62.13</v>
      </c>
      <c r="R160" s="47">
        <v>44.53</v>
      </c>
      <c r="S160" s="47">
        <v>44.53</v>
      </c>
      <c r="T160" s="55">
        <v>0</v>
      </c>
    </row>
    <row r="161" spans="1:20">
      <c r="A161" s="48" t="s">
        <v>1356</v>
      </c>
      <c r="B161" s="49" t="s">
        <v>995</v>
      </c>
      <c r="C161" s="49" t="s">
        <v>995</v>
      </c>
      <c r="D161" s="49" t="s">
        <v>1357</v>
      </c>
      <c r="E161" s="47">
        <v>74.53</v>
      </c>
      <c r="F161" s="47">
        <v>30</v>
      </c>
      <c r="G161" s="47">
        <v>44.53</v>
      </c>
      <c r="H161" s="47">
        <v>1909.18</v>
      </c>
      <c r="I161" s="47">
        <v>1778.18</v>
      </c>
      <c r="J161" s="47">
        <v>131</v>
      </c>
      <c r="K161" s="47">
        <v>1909.18</v>
      </c>
      <c r="L161" s="47">
        <v>1778.18</v>
      </c>
      <c r="M161" s="47">
        <v>1078.13</v>
      </c>
      <c r="N161" s="47">
        <v>700.05</v>
      </c>
      <c r="O161" s="47">
        <v>131</v>
      </c>
      <c r="P161" s="47">
        <v>74.53</v>
      </c>
      <c r="Q161" s="47">
        <v>30</v>
      </c>
      <c r="R161" s="47">
        <v>44.53</v>
      </c>
      <c r="S161" s="47">
        <v>44.53</v>
      </c>
      <c r="T161" s="55">
        <v>0</v>
      </c>
    </row>
    <row r="162" spans="1:20">
      <c r="A162" s="48" t="s">
        <v>1358</v>
      </c>
      <c r="B162" s="49" t="s">
        <v>995</v>
      </c>
      <c r="C162" s="49" t="s">
        <v>995</v>
      </c>
      <c r="D162" s="49" t="s">
        <v>1113</v>
      </c>
      <c r="E162" s="47">
        <v>74.53</v>
      </c>
      <c r="F162" s="47">
        <v>30</v>
      </c>
      <c r="G162" s="47">
        <v>44.53</v>
      </c>
      <c r="H162" s="47">
        <v>258.86</v>
      </c>
      <c r="I162" s="47">
        <v>258.86</v>
      </c>
      <c r="J162" s="47">
        <v>0</v>
      </c>
      <c r="K162" s="47">
        <v>258.86</v>
      </c>
      <c r="L162" s="47">
        <v>258.86</v>
      </c>
      <c r="M162" s="47">
        <v>156.35</v>
      </c>
      <c r="N162" s="47">
        <v>102.51</v>
      </c>
      <c r="O162" s="47">
        <v>0</v>
      </c>
      <c r="P162" s="47">
        <v>74.53</v>
      </c>
      <c r="Q162" s="47">
        <v>30</v>
      </c>
      <c r="R162" s="47">
        <v>44.53</v>
      </c>
      <c r="S162" s="47">
        <v>44.53</v>
      </c>
      <c r="T162" s="55">
        <v>0</v>
      </c>
    </row>
    <row r="163" spans="1:20">
      <c r="A163" s="48" t="s">
        <v>1359</v>
      </c>
      <c r="B163" s="49" t="s">
        <v>995</v>
      </c>
      <c r="C163" s="49" t="s">
        <v>995</v>
      </c>
      <c r="D163" s="49" t="s">
        <v>1115</v>
      </c>
      <c r="E163" s="47">
        <v>0</v>
      </c>
      <c r="F163" s="47">
        <v>0</v>
      </c>
      <c r="G163" s="47">
        <v>0</v>
      </c>
      <c r="H163" s="47">
        <v>76</v>
      </c>
      <c r="I163" s="47">
        <v>0</v>
      </c>
      <c r="J163" s="47">
        <v>76</v>
      </c>
      <c r="K163" s="47">
        <v>76</v>
      </c>
      <c r="L163" s="47">
        <v>0</v>
      </c>
      <c r="M163" s="47">
        <v>0</v>
      </c>
      <c r="N163" s="47">
        <v>0</v>
      </c>
      <c r="O163" s="47">
        <v>76</v>
      </c>
      <c r="P163" s="47">
        <v>0</v>
      </c>
      <c r="Q163" s="47">
        <v>0</v>
      </c>
      <c r="R163" s="47">
        <v>0</v>
      </c>
      <c r="S163" s="47">
        <v>0</v>
      </c>
      <c r="T163" s="55">
        <v>0</v>
      </c>
    </row>
    <row r="164" spans="1:20">
      <c r="A164" s="48" t="s">
        <v>1360</v>
      </c>
      <c r="B164" s="49" t="s">
        <v>995</v>
      </c>
      <c r="C164" s="49" t="s">
        <v>995</v>
      </c>
      <c r="D164" s="49" t="s">
        <v>1361</v>
      </c>
      <c r="E164" s="47">
        <v>0</v>
      </c>
      <c r="F164" s="47">
        <v>0</v>
      </c>
      <c r="G164" s="47">
        <v>0</v>
      </c>
      <c r="H164" s="47">
        <v>1574.32</v>
      </c>
      <c r="I164" s="47">
        <v>1519.32</v>
      </c>
      <c r="J164" s="47">
        <v>55</v>
      </c>
      <c r="K164" s="47">
        <v>1574.32</v>
      </c>
      <c r="L164" s="47">
        <v>1519.32</v>
      </c>
      <c r="M164" s="47">
        <v>921.78</v>
      </c>
      <c r="N164" s="47">
        <v>597.54</v>
      </c>
      <c r="O164" s="47">
        <v>55</v>
      </c>
      <c r="P164" s="47">
        <v>0</v>
      </c>
      <c r="Q164" s="47">
        <v>0</v>
      </c>
      <c r="R164" s="47">
        <v>0</v>
      </c>
      <c r="S164" s="47">
        <v>0</v>
      </c>
      <c r="T164" s="55">
        <v>0</v>
      </c>
    </row>
    <row r="165" spans="1:20">
      <c r="A165" s="48" t="s">
        <v>1362</v>
      </c>
      <c r="B165" s="49" t="s">
        <v>995</v>
      </c>
      <c r="C165" s="49" t="s">
        <v>995</v>
      </c>
      <c r="D165" s="49" t="s">
        <v>1363</v>
      </c>
      <c r="E165" s="47">
        <v>47.05</v>
      </c>
      <c r="F165" s="47">
        <v>36.99</v>
      </c>
      <c r="G165" s="47">
        <v>10.07</v>
      </c>
      <c r="H165" s="47">
        <v>115519.05</v>
      </c>
      <c r="I165" s="47">
        <v>80794.24</v>
      </c>
      <c r="J165" s="47">
        <v>34724.82</v>
      </c>
      <c r="K165" s="47">
        <v>115533.98</v>
      </c>
      <c r="L165" s="47">
        <v>80799.1</v>
      </c>
      <c r="M165" s="47">
        <v>66603.1</v>
      </c>
      <c r="N165" s="47">
        <v>14196</v>
      </c>
      <c r="O165" s="47">
        <v>34734.88</v>
      </c>
      <c r="P165" s="47">
        <v>32.13</v>
      </c>
      <c r="Q165" s="47">
        <v>32.13</v>
      </c>
      <c r="R165" s="47">
        <v>0</v>
      </c>
      <c r="S165" s="47">
        <v>0</v>
      </c>
      <c r="T165" s="55">
        <v>0</v>
      </c>
    </row>
    <row r="166" spans="1:20">
      <c r="A166" s="48" t="s">
        <v>1364</v>
      </c>
      <c r="B166" s="49" t="s">
        <v>995</v>
      </c>
      <c r="C166" s="49" t="s">
        <v>995</v>
      </c>
      <c r="D166" s="49" t="s">
        <v>1365</v>
      </c>
      <c r="E166" s="47">
        <v>0</v>
      </c>
      <c r="F166" s="47">
        <v>0</v>
      </c>
      <c r="G166" s="47">
        <v>0</v>
      </c>
      <c r="H166" s="47">
        <v>3354.94</v>
      </c>
      <c r="I166" s="47">
        <v>1994.25</v>
      </c>
      <c r="J166" s="47">
        <v>1360.69</v>
      </c>
      <c r="K166" s="47">
        <v>3354.94</v>
      </c>
      <c r="L166" s="47">
        <v>1994.25</v>
      </c>
      <c r="M166" s="47">
        <v>615.77</v>
      </c>
      <c r="N166" s="47">
        <v>1378.48</v>
      </c>
      <c r="O166" s="47">
        <v>1360.69</v>
      </c>
      <c r="P166" s="47">
        <v>0</v>
      </c>
      <c r="Q166" s="47">
        <v>0</v>
      </c>
      <c r="R166" s="47">
        <v>0</v>
      </c>
      <c r="S166" s="47">
        <v>0</v>
      </c>
      <c r="T166" s="55">
        <v>0</v>
      </c>
    </row>
    <row r="167" spans="1:20">
      <c r="A167" s="48" t="s">
        <v>1366</v>
      </c>
      <c r="B167" s="49" t="s">
        <v>995</v>
      </c>
      <c r="C167" s="49" t="s">
        <v>995</v>
      </c>
      <c r="D167" s="49" t="s">
        <v>1367</v>
      </c>
      <c r="E167" s="47">
        <v>22.73</v>
      </c>
      <c r="F167" s="47">
        <v>12.66</v>
      </c>
      <c r="G167" s="47">
        <v>10.07</v>
      </c>
      <c r="H167" s="47">
        <v>59990.14</v>
      </c>
      <c r="I167" s="47">
        <v>44999.08</v>
      </c>
      <c r="J167" s="47">
        <v>14991.06</v>
      </c>
      <c r="K167" s="47">
        <v>59980.74</v>
      </c>
      <c r="L167" s="47">
        <v>44979.62</v>
      </c>
      <c r="M167" s="47">
        <v>38680.42</v>
      </c>
      <c r="N167" s="47">
        <v>6299.2</v>
      </c>
      <c r="O167" s="47">
        <v>15001.12</v>
      </c>
      <c r="P167" s="47">
        <v>32.13</v>
      </c>
      <c r="Q167" s="47">
        <v>32.13</v>
      </c>
      <c r="R167" s="47">
        <v>0</v>
      </c>
      <c r="S167" s="47">
        <v>0</v>
      </c>
      <c r="T167" s="55">
        <v>0</v>
      </c>
    </row>
    <row r="168" spans="1:20">
      <c r="A168" s="48" t="s">
        <v>1368</v>
      </c>
      <c r="B168" s="49" t="s">
        <v>995</v>
      </c>
      <c r="C168" s="49" t="s">
        <v>995</v>
      </c>
      <c r="D168" s="49" t="s">
        <v>1369</v>
      </c>
      <c r="E168" s="47">
        <v>24.33</v>
      </c>
      <c r="F168" s="47">
        <v>24.33</v>
      </c>
      <c r="G168" s="47">
        <v>0</v>
      </c>
      <c r="H168" s="47">
        <v>35747.93</v>
      </c>
      <c r="I168" s="47">
        <v>23476.14</v>
      </c>
      <c r="J168" s="47">
        <v>12271.79</v>
      </c>
      <c r="K168" s="47">
        <v>35772.25</v>
      </c>
      <c r="L168" s="47">
        <v>23500.46</v>
      </c>
      <c r="M168" s="47">
        <v>19602.37</v>
      </c>
      <c r="N168" s="47">
        <v>3898.09</v>
      </c>
      <c r="O168" s="47">
        <v>12271.79</v>
      </c>
      <c r="P168" s="47">
        <v>0</v>
      </c>
      <c r="Q168" s="47">
        <v>0</v>
      </c>
      <c r="R168" s="47">
        <v>0</v>
      </c>
      <c r="S168" s="47">
        <v>0</v>
      </c>
      <c r="T168" s="55">
        <v>0</v>
      </c>
    </row>
    <row r="169" spans="1:20">
      <c r="A169" s="48" t="s">
        <v>1370</v>
      </c>
      <c r="B169" s="49" t="s">
        <v>995</v>
      </c>
      <c r="C169" s="49" t="s">
        <v>995</v>
      </c>
      <c r="D169" s="49" t="s">
        <v>1371</v>
      </c>
      <c r="E169" s="47">
        <v>0</v>
      </c>
      <c r="F169" s="47">
        <v>0</v>
      </c>
      <c r="G169" s="47">
        <v>0</v>
      </c>
      <c r="H169" s="47">
        <v>14318.58</v>
      </c>
      <c r="I169" s="47">
        <v>10324.77</v>
      </c>
      <c r="J169" s="47">
        <v>3993.82</v>
      </c>
      <c r="K169" s="47">
        <v>14318.58</v>
      </c>
      <c r="L169" s="47">
        <v>10324.77</v>
      </c>
      <c r="M169" s="47">
        <v>7704.54</v>
      </c>
      <c r="N169" s="47">
        <v>2620.23</v>
      </c>
      <c r="O169" s="47">
        <v>3993.82</v>
      </c>
      <c r="P169" s="47">
        <v>0</v>
      </c>
      <c r="Q169" s="47">
        <v>0</v>
      </c>
      <c r="R169" s="47">
        <v>0</v>
      </c>
      <c r="S169" s="47">
        <v>0</v>
      </c>
      <c r="T169" s="55">
        <v>0</v>
      </c>
    </row>
    <row r="170" spans="1:20">
      <c r="A170" s="48" t="s">
        <v>1372</v>
      </c>
      <c r="B170" s="49" t="s">
        <v>995</v>
      </c>
      <c r="C170" s="49" t="s">
        <v>995</v>
      </c>
      <c r="D170" s="49" t="s">
        <v>1373</v>
      </c>
      <c r="E170" s="47">
        <v>0</v>
      </c>
      <c r="F170" s="47">
        <v>0</v>
      </c>
      <c r="G170" s="47">
        <v>0</v>
      </c>
      <c r="H170" s="47">
        <v>18.76</v>
      </c>
      <c r="I170" s="47">
        <v>0</v>
      </c>
      <c r="J170" s="47">
        <v>18.76</v>
      </c>
      <c r="K170" s="47">
        <v>18.76</v>
      </c>
      <c r="L170" s="47">
        <v>0</v>
      </c>
      <c r="M170" s="47">
        <v>0</v>
      </c>
      <c r="N170" s="47">
        <v>0</v>
      </c>
      <c r="O170" s="47">
        <v>18.76</v>
      </c>
      <c r="P170" s="47">
        <v>0</v>
      </c>
      <c r="Q170" s="47">
        <v>0</v>
      </c>
      <c r="R170" s="47">
        <v>0</v>
      </c>
      <c r="S170" s="47">
        <v>0</v>
      </c>
      <c r="T170" s="55">
        <v>0</v>
      </c>
    </row>
    <row r="171" spans="1:20">
      <c r="A171" s="48" t="s">
        <v>1374</v>
      </c>
      <c r="B171" s="49" t="s">
        <v>995</v>
      </c>
      <c r="C171" s="49" t="s">
        <v>995</v>
      </c>
      <c r="D171" s="49" t="s">
        <v>1375</v>
      </c>
      <c r="E171" s="47">
        <v>0</v>
      </c>
      <c r="F171" s="47">
        <v>0</v>
      </c>
      <c r="G171" s="47">
        <v>0</v>
      </c>
      <c r="H171" s="47">
        <v>2088.7</v>
      </c>
      <c r="I171" s="47">
        <v>0</v>
      </c>
      <c r="J171" s="47">
        <v>2088.7</v>
      </c>
      <c r="K171" s="47">
        <v>2088.7</v>
      </c>
      <c r="L171" s="47">
        <v>0</v>
      </c>
      <c r="M171" s="47">
        <v>0</v>
      </c>
      <c r="N171" s="47">
        <v>0</v>
      </c>
      <c r="O171" s="47">
        <v>2088.7</v>
      </c>
      <c r="P171" s="47">
        <v>0</v>
      </c>
      <c r="Q171" s="47">
        <v>0</v>
      </c>
      <c r="R171" s="47">
        <v>0</v>
      </c>
      <c r="S171" s="47">
        <v>0</v>
      </c>
      <c r="T171" s="55">
        <v>0</v>
      </c>
    </row>
    <row r="172" spans="1:20">
      <c r="A172" s="48" t="s">
        <v>1376</v>
      </c>
      <c r="B172" s="49" t="s">
        <v>995</v>
      </c>
      <c r="C172" s="49" t="s">
        <v>995</v>
      </c>
      <c r="D172" s="49" t="s">
        <v>1377</v>
      </c>
      <c r="E172" s="47">
        <v>0</v>
      </c>
      <c r="F172" s="47">
        <v>0</v>
      </c>
      <c r="G172" s="47">
        <v>0</v>
      </c>
      <c r="H172" s="47">
        <v>4323.72</v>
      </c>
      <c r="I172" s="47">
        <v>2252.58</v>
      </c>
      <c r="J172" s="47">
        <v>2071.14</v>
      </c>
      <c r="K172" s="47">
        <v>4323.72</v>
      </c>
      <c r="L172" s="47">
        <v>2252.58</v>
      </c>
      <c r="M172" s="47">
        <v>1525.11</v>
      </c>
      <c r="N172" s="47">
        <v>727.47</v>
      </c>
      <c r="O172" s="47">
        <v>2071.14</v>
      </c>
      <c r="P172" s="47">
        <v>0</v>
      </c>
      <c r="Q172" s="47">
        <v>0</v>
      </c>
      <c r="R172" s="47">
        <v>0</v>
      </c>
      <c r="S172" s="47">
        <v>0</v>
      </c>
      <c r="T172" s="55">
        <v>0</v>
      </c>
    </row>
    <row r="173" spans="1:20">
      <c r="A173" s="48" t="s">
        <v>1378</v>
      </c>
      <c r="B173" s="49" t="s">
        <v>995</v>
      </c>
      <c r="C173" s="49" t="s">
        <v>995</v>
      </c>
      <c r="D173" s="49" t="s">
        <v>1379</v>
      </c>
      <c r="E173" s="47">
        <v>0</v>
      </c>
      <c r="F173" s="47">
        <v>0</v>
      </c>
      <c r="G173" s="47">
        <v>0</v>
      </c>
      <c r="H173" s="47">
        <v>4222.72</v>
      </c>
      <c r="I173" s="47">
        <v>2252.58</v>
      </c>
      <c r="J173" s="47">
        <v>1970.14</v>
      </c>
      <c r="K173" s="47">
        <v>4222.72</v>
      </c>
      <c r="L173" s="47">
        <v>2252.58</v>
      </c>
      <c r="M173" s="47">
        <v>1525.11</v>
      </c>
      <c r="N173" s="47">
        <v>727.47</v>
      </c>
      <c r="O173" s="47">
        <v>1970.14</v>
      </c>
      <c r="P173" s="47">
        <v>0</v>
      </c>
      <c r="Q173" s="47">
        <v>0</v>
      </c>
      <c r="R173" s="47">
        <v>0</v>
      </c>
      <c r="S173" s="47">
        <v>0</v>
      </c>
      <c r="T173" s="55">
        <v>0</v>
      </c>
    </row>
    <row r="174" spans="1:20">
      <c r="A174" s="48" t="s">
        <v>1380</v>
      </c>
      <c r="B174" s="49" t="s">
        <v>995</v>
      </c>
      <c r="C174" s="49" t="s">
        <v>995</v>
      </c>
      <c r="D174" s="49" t="s">
        <v>1381</v>
      </c>
      <c r="E174" s="47">
        <v>0</v>
      </c>
      <c r="F174" s="47">
        <v>0</v>
      </c>
      <c r="G174" s="47">
        <v>0</v>
      </c>
      <c r="H174" s="47">
        <v>101</v>
      </c>
      <c r="I174" s="47">
        <v>0</v>
      </c>
      <c r="J174" s="47">
        <v>101</v>
      </c>
      <c r="K174" s="47">
        <v>101</v>
      </c>
      <c r="L174" s="47">
        <v>0</v>
      </c>
      <c r="M174" s="47">
        <v>0</v>
      </c>
      <c r="N174" s="47">
        <v>0</v>
      </c>
      <c r="O174" s="47">
        <v>101</v>
      </c>
      <c r="P174" s="47">
        <v>0</v>
      </c>
      <c r="Q174" s="47">
        <v>0</v>
      </c>
      <c r="R174" s="47">
        <v>0</v>
      </c>
      <c r="S174" s="47">
        <v>0</v>
      </c>
      <c r="T174" s="55">
        <v>0</v>
      </c>
    </row>
    <row r="175" spans="1:20">
      <c r="A175" s="48" t="s">
        <v>1382</v>
      </c>
      <c r="B175" s="49" t="s">
        <v>995</v>
      </c>
      <c r="C175" s="49" t="s">
        <v>995</v>
      </c>
      <c r="D175" s="49" t="s">
        <v>1383</v>
      </c>
      <c r="E175" s="47">
        <v>0</v>
      </c>
      <c r="F175" s="47">
        <v>0</v>
      </c>
      <c r="G175" s="47">
        <v>0</v>
      </c>
      <c r="H175" s="47">
        <v>423.34</v>
      </c>
      <c r="I175" s="47">
        <v>297.33</v>
      </c>
      <c r="J175" s="47">
        <v>126.01</v>
      </c>
      <c r="K175" s="47">
        <v>423.34</v>
      </c>
      <c r="L175" s="47">
        <v>297.33</v>
      </c>
      <c r="M175" s="47">
        <v>230.59</v>
      </c>
      <c r="N175" s="47">
        <v>66.74</v>
      </c>
      <c r="O175" s="47">
        <v>126.01</v>
      </c>
      <c r="P175" s="47">
        <v>0</v>
      </c>
      <c r="Q175" s="47">
        <v>0</v>
      </c>
      <c r="R175" s="47">
        <v>0</v>
      </c>
      <c r="S175" s="47">
        <v>0</v>
      </c>
      <c r="T175" s="55">
        <v>0</v>
      </c>
    </row>
    <row r="176" spans="1:20">
      <c r="A176" s="48" t="s">
        <v>1384</v>
      </c>
      <c r="B176" s="49" t="s">
        <v>995</v>
      </c>
      <c r="C176" s="49" t="s">
        <v>995</v>
      </c>
      <c r="D176" s="49" t="s">
        <v>1385</v>
      </c>
      <c r="E176" s="47">
        <v>0</v>
      </c>
      <c r="F176" s="47">
        <v>0</v>
      </c>
      <c r="G176" s="47">
        <v>0</v>
      </c>
      <c r="H176" s="47">
        <v>325.34</v>
      </c>
      <c r="I176" s="47">
        <v>297.33</v>
      </c>
      <c r="J176" s="47">
        <v>28.01</v>
      </c>
      <c r="K176" s="47">
        <v>325.34</v>
      </c>
      <c r="L176" s="47">
        <v>297.33</v>
      </c>
      <c r="M176" s="47">
        <v>230.59</v>
      </c>
      <c r="N176" s="47">
        <v>66.74</v>
      </c>
      <c r="O176" s="47">
        <v>28.01</v>
      </c>
      <c r="P176" s="47">
        <v>0</v>
      </c>
      <c r="Q176" s="47">
        <v>0</v>
      </c>
      <c r="R176" s="47">
        <v>0</v>
      </c>
      <c r="S176" s="47">
        <v>0</v>
      </c>
      <c r="T176" s="55">
        <v>0</v>
      </c>
    </row>
    <row r="177" spans="1:20">
      <c r="A177" s="48" t="s">
        <v>1386</v>
      </c>
      <c r="B177" s="49" t="s">
        <v>995</v>
      </c>
      <c r="C177" s="49" t="s">
        <v>995</v>
      </c>
      <c r="D177" s="49" t="s">
        <v>1387</v>
      </c>
      <c r="E177" s="47">
        <v>0</v>
      </c>
      <c r="F177" s="47">
        <v>0</v>
      </c>
      <c r="G177" s="47">
        <v>0</v>
      </c>
      <c r="H177" s="47">
        <v>98</v>
      </c>
      <c r="I177" s="47">
        <v>0</v>
      </c>
      <c r="J177" s="47">
        <v>98</v>
      </c>
      <c r="K177" s="47">
        <v>98</v>
      </c>
      <c r="L177" s="47">
        <v>0</v>
      </c>
      <c r="M177" s="47">
        <v>0</v>
      </c>
      <c r="N177" s="47">
        <v>0</v>
      </c>
      <c r="O177" s="47">
        <v>98</v>
      </c>
      <c r="P177" s="47">
        <v>0</v>
      </c>
      <c r="Q177" s="47">
        <v>0</v>
      </c>
      <c r="R177" s="47">
        <v>0</v>
      </c>
      <c r="S177" s="47">
        <v>0</v>
      </c>
      <c r="T177" s="55">
        <v>0</v>
      </c>
    </row>
    <row r="178" spans="1:20">
      <c r="A178" s="48" t="s">
        <v>1388</v>
      </c>
      <c r="B178" s="49" t="s">
        <v>995</v>
      </c>
      <c r="C178" s="49" t="s">
        <v>995</v>
      </c>
      <c r="D178" s="49" t="s">
        <v>1389</v>
      </c>
      <c r="E178" s="47">
        <v>0</v>
      </c>
      <c r="F178" s="47">
        <v>0</v>
      </c>
      <c r="G178" s="47">
        <v>0</v>
      </c>
      <c r="H178" s="47">
        <v>1193.48</v>
      </c>
      <c r="I178" s="47">
        <v>633.48</v>
      </c>
      <c r="J178" s="47">
        <v>560</v>
      </c>
      <c r="K178" s="47">
        <v>1193.48</v>
      </c>
      <c r="L178" s="47">
        <v>633.48</v>
      </c>
      <c r="M178" s="47">
        <v>257.82</v>
      </c>
      <c r="N178" s="47">
        <v>375.66</v>
      </c>
      <c r="O178" s="47">
        <v>560</v>
      </c>
      <c r="P178" s="47">
        <v>0</v>
      </c>
      <c r="Q178" s="47">
        <v>0</v>
      </c>
      <c r="R178" s="47">
        <v>0</v>
      </c>
      <c r="S178" s="47">
        <v>0</v>
      </c>
      <c r="T178" s="55">
        <v>0</v>
      </c>
    </row>
    <row r="179" spans="1:20">
      <c r="A179" s="48" t="s">
        <v>1390</v>
      </c>
      <c r="B179" s="49" t="s">
        <v>995</v>
      </c>
      <c r="C179" s="49" t="s">
        <v>995</v>
      </c>
      <c r="D179" s="49" t="s">
        <v>1391</v>
      </c>
      <c r="E179" s="47">
        <v>0</v>
      </c>
      <c r="F179" s="47">
        <v>0</v>
      </c>
      <c r="G179" s="47">
        <v>0</v>
      </c>
      <c r="H179" s="47">
        <v>450</v>
      </c>
      <c r="I179" s="47">
        <v>300</v>
      </c>
      <c r="J179" s="47">
        <v>150</v>
      </c>
      <c r="K179" s="47">
        <v>450</v>
      </c>
      <c r="L179" s="47">
        <v>300</v>
      </c>
      <c r="M179" s="47">
        <v>0</v>
      </c>
      <c r="N179" s="47">
        <v>300</v>
      </c>
      <c r="O179" s="47">
        <v>150</v>
      </c>
      <c r="P179" s="47">
        <v>0</v>
      </c>
      <c r="Q179" s="47">
        <v>0</v>
      </c>
      <c r="R179" s="47">
        <v>0</v>
      </c>
      <c r="S179" s="47">
        <v>0</v>
      </c>
      <c r="T179" s="55">
        <v>0</v>
      </c>
    </row>
    <row r="180" spans="1:20">
      <c r="A180" s="48" t="s">
        <v>1392</v>
      </c>
      <c r="B180" s="49" t="s">
        <v>995</v>
      </c>
      <c r="C180" s="49" t="s">
        <v>995</v>
      </c>
      <c r="D180" s="49" t="s">
        <v>1393</v>
      </c>
      <c r="E180" s="47">
        <v>0</v>
      </c>
      <c r="F180" s="47">
        <v>0</v>
      </c>
      <c r="G180" s="47">
        <v>0</v>
      </c>
      <c r="H180" s="47">
        <v>633.48</v>
      </c>
      <c r="I180" s="47">
        <v>333.48</v>
      </c>
      <c r="J180" s="47">
        <v>300</v>
      </c>
      <c r="K180" s="47">
        <v>633.48</v>
      </c>
      <c r="L180" s="47">
        <v>333.48</v>
      </c>
      <c r="M180" s="47">
        <v>257.82</v>
      </c>
      <c r="N180" s="47">
        <v>75.66</v>
      </c>
      <c r="O180" s="47">
        <v>300</v>
      </c>
      <c r="P180" s="47">
        <v>0</v>
      </c>
      <c r="Q180" s="47">
        <v>0</v>
      </c>
      <c r="R180" s="47">
        <v>0</v>
      </c>
      <c r="S180" s="47">
        <v>0</v>
      </c>
      <c r="T180" s="55">
        <v>0</v>
      </c>
    </row>
    <row r="181" spans="1:20">
      <c r="A181" s="48" t="s">
        <v>1394</v>
      </c>
      <c r="B181" s="49" t="s">
        <v>995</v>
      </c>
      <c r="C181" s="49" t="s">
        <v>995</v>
      </c>
      <c r="D181" s="49" t="s">
        <v>1395</v>
      </c>
      <c r="E181" s="47">
        <v>0</v>
      </c>
      <c r="F181" s="47">
        <v>0</v>
      </c>
      <c r="G181" s="47">
        <v>0</v>
      </c>
      <c r="H181" s="47">
        <v>110</v>
      </c>
      <c r="I181" s="47">
        <v>0</v>
      </c>
      <c r="J181" s="47">
        <v>110</v>
      </c>
      <c r="K181" s="47">
        <v>110</v>
      </c>
      <c r="L181" s="47">
        <v>0</v>
      </c>
      <c r="M181" s="47">
        <v>0</v>
      </c>
      <c r="N181" s="47">
        <v>0</v>
      </c>
      <c r="O181" s="47">
        <v>110</v>
      </c>
      <c r="P181" s="47">
        <v>0</v>
      </c>
      <c r="Q181" s="47">
        <v>0</v>
      </c>
      <c r="R181" s="47">
        <v>0</v>
      </c>
      <c r="S181" s="47">
        <v>0</v>
      </c>
      <c r="T181" s="55">
        <v>0</v>
      </c>
    </row>
    <row r="182" spans="1:20">
      <c r="A182" s="48" t="s">
        <v>1396</v>
      </c>
      <c r="B182" s="49" t="s">
        <v>995</v>
      </c>
      <c r="C182" s="49" t="s">
        <v>995</v>
      </c>
      <c r="D182" s="49" t="s">
        <v>1397</v>
      </c>
      <c r="E182" s="47">
        <v>0</v>
      </c>
      <c r="F182" s="47">
        <v>0</v>
      </c>
      <c r="G182" s="47">
        <v>0</v>
      </c>
      <c r="H182" s="47">
        <v>1720.41</v>
      </c>
      <c r="I182" s="47">
        <v>0</v>
      </c>
      <c r="J182" s="47">
        <v>1720.41</v>
      </c>
      <c r="K182" s="47">
        <v>1720.41</v>
      </c>
      <c r="L182" s="47">
        <v>0</v>
      </c>
      <c r="M182" s="47">
        <v>0</v>
      </c>
      <c r="N182" s="47">
        <v>0</v>
      </c>
      <c r="O182" s="47">
        <v>1720.41</v>
      </c>
      <c r="P182" s="47">
        <v>0</v>
      </c>
      <c r="Q182" s="47">
        <v>0</v>
      </c>
      <c r="R182" s="47">
        <v>0</v>
      </c>
      <c r="S182" s="47">
        <v>0</v>
      </c>
      <c r="T182" s="55">
        <v>0</v>
      </c>
    </row>
    <row r="183" spans="1:20">
      <c r="A183" s="48" t="s">
        <v>1398</v>
      </c>
      <c r="B183" s="49" t="s">
        <v>995</v>
      </c>
      <c r="C183" s="49" t="s">
        <v>995</v>
      </c>
      <c r="D183" s="49" t="s">
        <v>1399</v>
      </c>
      <c r="E183" s="47">
        <v>0</v>
      </c>
      <c r="F183" s="47">
        <v>0</v>
      </c>
      <c r="G183" s="47">
        <v>0</v>
      </c>
      <c r="H183" s="47">
        <v>282.5</v>
      </c>
      <c r="I183" s="47">
        <v>0</v>
      </c>
      <c r="J183" s="47">
        <v>282.5</v>
      </c>
      <c r="K183" s="47">
        <v>282.5</v>
      </c>
      <c r="L183" s="47">
        <v>0</v>
      </c>
      <c r="M183" s="47">
        <v>0</v>
      </c>
      <c r="N183" s="47">
        <v>0</v>
      </c>
      <c r="O183" s="47">
        <v>282.5</v>
      </c>
      <c r="P183" s="47">
        <v>0</v>
      </c>
      <c r="Q183" s="47">
        <v>0</v>
      </c>
      <c r="R183" s="47">
        <v>0</v>
      </c>
      <c r="S183" s="47">
        <v>0</v>
      </c>
      <c r="T183" s="55">
        <v>0</v>
      </c>
    </row>
    <row r="184" spans="1:20">
      <c r="A184" s="48" t="s">
        <v>1400</v>
      </c>
      <c r="B184" s="49" t="s">
        <v>995</v>
      </c>
      <c r="C184" s="49" t="s">
        <v>995</v>
      </c>
      <c r="D184" s="49" t="s">
        <v>1401</v>
      </c>
      <c r="E184" s="47">
        <v>0</v>
      </c>
      <c r="F184" s="47">
        <v>0</v>
      </c>
      <c r="G184" s="47">
        <v>0</v>
      </c>
      <c r="H184" s="47">
        <v>184</v>
      </c>
      <c r="I184" s="47">
        <v>0</v>
      </c>
      <c r="J184" s="47">
        <v>184</v>
      </c>
      <c r="K184" s="47">
        <v>184</v>
      </c>
      <c r="L184" s="47">
        <v>0</v>
      </c>
      <c r="M184" s="47">
        <v>0</v>
      </c>
      <c r="N184" s="47">
        <v>0</v>
      </c>
      <c r="O184" s="47">
        <v>184</v>
      </c>
      <c r="P184" s="47">
        <v>0</v>
      </c>
      <c r="Q184" s="47">
        <v>0</v>
      </c>
      <c r="R184" s="47">
        <v>0</v>
      </c>
      <c r="S184" s="47">
        <v>0</v>
      </c>
      <c r="T184" s="55">
        <v>0</v>
      </c>
    </row>
    <row r="185" spans="1:20">
      <c r="A185" s="48" t="s">
        <v>1402</v>
      </c>
      <c r="B185" s="49" t="s">
        <v>995</v>
      </c>
      <c r="C185" s="49" t="s">
        <v>995</v>
      </c>
      <c r="D185" s="49" t="s">
        <v>1403</v>
      </c>
      <c r="E185" s="47">
        <v>0</v>
      </c>
      <c r="F185" s="47">
        <v>0</v>
      </c>
      <c r="G185" s="47">
        <v>0</v>
      </c>
      <c r="H185" s="47">
        <v>1253.91</v>
      </c>
      <c r="I185" s="47">
        <v>0</v>
      </c>
      <c r="J185" s="47">
        <v>1253.91</v>
      </c>
      <c r="K185" s="47">
        <v>1253.91</v>
      </c>
      <c r="L185" s="47">
        <v>0</v>
      </c>
      <c r="M185" s="47">
        <v>0</v>
      </c>
      <c r="N185" s="47">
        <v>0</v>
      </c>
      <c r="O185" s="47">
        <v>1253.91</v>
      </c>
      <c r="P185" s="47">
        <v>0</v>
      </c>
      <c r="Q185" s="47">
        <v>0</v>
      </c>
      <c r="R185" s="47">
        <v>0</v>
      </c>
      <c r="S185" s="47">
        <v>0</v>
      </c>
      <c r="T185" s="55">
        <v>0</v>
      </c>
    </row>
    <row r="186" spans="1:20">
      <c r="A186" s="48" t="s">
        <v>1404</v>
      </c>
      <c r="B186" s="49" t="s">
        <v>995</v>
      </c>
      <c r="C186" s="49" t="s">
        <v>995</v>
      </c>
      <c r="D186" s="49" t="s">
        <v>1405</v>
      </c>
      <c r="E186" s="47">
        <v>9.58</v>
      </c>
      <c r="F186" s="47">
        <v>0</v>
      </c>
      <c r="G186" s="47">
        <v>9.58</v>
      </c>
      <c r="H186" s="47">
        <v>2051.42</v>
      </c>
      <c r="I186" s="47">
        <v>369.02</v>
      </c>
      <c r="J186" s="47">
        <v>1682.4</v>
      </c>
      <c r="K186" s="47">
        <v>2051.42</v>
      </c>
      <c r="L186" s="47">
        <v>369.02</v>
      </c>
      <c r="M186" s="47">
        <v>227.33</v>
      </c>
      <c r="N186" s="47">
        <v>141.69</v>
      </c>
      <c r="O186" s="47">
        <v>1682.4</v>
      </c>
      <c r="P186" s="47">
        <v>9.58</v>
      </c>
      <c r="Q186" s="47">
        <v>0</v>
      </c>
      <c r="R186" s="47">
        <v>9.58</v>
      </c>
      <c r="S186" s="47">
        <v>9.58</v>
      </c>
      <c r="T186" s="55">
        <v>0</v>
      </c>
    </row>
    <row r="187" spans="1:20">
      <c r="A187" s="48" t="s">
        <v>1406</v>
      </c>
      <c r="B187" s="49" t="s">
        <v>995</v>
      </c>
      <c r="C187" s="49" t="s">
        <v>995</v>
      </c>
      <c r="D187" s="49" t="s">
        <v>1407</v>
      </c>
      <c r="E187" s="47">
        <v>0</v>
      </c>
      <c r="F187" s="47">
        <v>0</v>
      </c>
      <c r="G187" s="47">
        <v>0</v>
      </c>
      <c r="H187" s="47">
        <v>336.82</v>
      </c>
      <c r="I187" s="47">
        <v>336.82</v>
      </c>
      <c r="J187" s="47">
        <v>0</v>
      </c>
      <c r="K187" s="47">
        <v>336.82</v>
      </c>
      <c r="L187" s="47">
        <v>336.82</v>
      </c>
      <c r="M187" s="47">
        <v>227.33</v>
      </c>
      <c r="N187" s="47">
        <v>109.49</v>
      </c>
      <c r="O187" s="47">
        <v>0</v>
      </c>
      <c r="P187" s="47">
        <v>0</v>
      </c>
      <c r="Q187" s="47">
        <v>0</v>
      </c>
      <c r="R187" s="47">
        <v>0</v>
      </c>
      <c r="S187" s="47">
        <v>0</v>
      </c>
      <c r="T187" s="55">
        <v>0</v>
      </c>
    </row>
    <row r="188" spans="1:20">
      <c r="A188" s="48" t="s">
        <v>1408</v>
      </c>
      <c r="B188" s="49" t="s">
        <v>995</v>
      </c>
      <c r="C188" s="49" t="s">
        <v>995</v>
      </c>
      <c r="D188" s="49" t="s">
        <v>1113</v>
      </c>
      <c r="E188" s="47">
        <v>0</v>
      </c>
      <c r="F188" s="47">
        <v>0</v>
      </c>
      <c r="G188" s="47">
        <v>0</v>
      </c>
      <c r="H188" s="47">
        <v>230.43</v>
      </c>
      <c r="I188" s="47">
        <v>230.43</v>
      </c>
      <c r="J188" s="47">
        <v>0</v>
      </c>
      <c r="K188" s="47">
        <v>230.43</v>
      </c>
      <c r="L188" s="47">
        <v>230.43</v>
      </c>
      <c r="M188" s="47">
        <v>145.66</v>
      </c>
      <c r="N188" s="47">
        <v>84.77</v>
      </c>
      <c r="O188" s="47">
        <v>0</v>
      </c>
      <c r="P188" s="47">
        <v>0</v>
      </c>
      <c r="Q188" s="47">
        <v>0</v>
      </c>
      <c r="R188" s="47">
        <v>0</v>
      </c>
      <c r="S188" s="47">
        <v>0</v>
      </c>
      <c r="T188" s="55">
        <v>0</v>
      </c>
    </row>
    <row r="189" spans="1:20">
      <c r="A189" s="48" t="s">
        <v>1409</v>
      </c>
      <c r="B189" s="49" t="s">
        <v>995</v>
      </c>
      <c r="C189" s="49" t="s">
        <v>995</v>
      </c>
      <c r="D189" s="49" t="s">
        <v>1410</v>
      </c>
      <c r="E189" s="47">
        <v>0</v>
      </c>
      <c r="F189" s="47">
        <v>0</v>
      </c>
      <c r="G189" s="47">
        <v>0</v>
      </c>
      <c r="H189" s="47">
        <v>106.39</v>
      </c>
      <c r="I189" s="47">
        <v>106.39</v>
      </c>
      <c r="J189" s="47">
        <v>0</v>
      </c>
      <c r="K189" s="47">
        <v>106.39</v>
      </c>
      <c r="L189" s="47">
        <v>106.39</v>
      </c>
      <c r="M189" s="47">
        <v>81.68</v>
      </c>
      <c r="N189" s="47">
        <v>24.71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  <c r="T189" s="55">
        <v>0</v>
      </c>
    </row>
    <row r="190" spans="1:20">
      <c r="A190" s="48" t="s">
        <v>1411</v>
      </c>
      <c r="B190" s="49" t="s">
        <v>995</v>
      </c>
      <c r="C190" s="49" t="s">
        <v>995</v>
      </c>
      <c r="D190" s="49" t="s">
        <v>1412</v>
      </c>
      <c r="E190" s="47">
        <v>9.58</v>
      </c>
      <c r="F190" s="47">
        <v>0</v>
      </c>
      <c r="G190" s="47">
        <v>9.58</v>
      </c>
      <c r="H190" s="47">
        <v>1211</v>
      </c>
      <c r="I190" s="47">
        <v>0</v>
      </c>
      <c r="J190" s="47">
        <v>1211</v>
      </c>
      <c r="K190" s="47">
        <v>1211</v>
      </c>
      <c r="L190" s="47">
        <v>0</v>
      </c>
      <c r="M190" s="47">
        <v>0</v>
      </c>
      <c r="N190" s="47">
        <v>0</v>
      </c>
      <c r="O190" s="47">
        <v>1211</v>
      </c>
      <c r="P190" s="47">
        <v>9.58</v>
      </c>
      <c r="Q190" s="47">
        <v>0</v>
      </c>
      <c r="R190" s="47">
        <v>9.58</v>
      </c>
      <c r="S190" s="47">
        <v>9.58</v>
      </c>
      <c r="T190" s="55">
        <v>0</v>
      </c>
    </row>
    <row r="191" spans="1:20">
      <c r="A191" s="48" t="s">
        <v>1413</v>
      </c>
      <c r="B191" s="49" t="s">
        <v>995</v>
      </c>
      <c r="C191" s="49" t="s">
        <v>995</v>
      </c>
      <c r="D191" s="49" t="s">
        <v>1414</v>
      </c>
      <c r="E191" s="47">
        <v>0</v>
      </c>
      <c r="F191" s="47">
        <v>0</v>
      </c>
      <c r="G191" s="47">
        <v>0</v>
      </c>
      <c r="H191" s="47">
        <v>355</v>
      </c>
      <c r="I191" s="47">
        <v>0</v>
      </c>
      <c r="J191" s="47">
        <v>355</v>
      </c>
      <c r="K191" s="47">
        <v>355</v>
      </c>
      <c r="L191" s="47">
        <v>0</v>
      </c>
      <c r="M191" s="47">
        <v>0</v>
      </c>
      <c r="N191" s="47">
        <v>0</v>
      </c>
      <c r="O191" s="47">
        <v>355</v>
      </c>
      <c r="P191" s="47">
        <v>0</v>
      </c>
      <c r="Q191" s="47">
        <v>0</v>
      </c>
      <c r="R191" s="47">
        <v>0</v>
      </c>
      <c r="S191" s="47">
        <v>0</v>
      </c>
      <c r="T191" s="55">
        <v>0</v>
      </c>
    </row>
    <row r="192" spans="1:20">
      <c r="A192" s="48" t="s">
        <v>1415</v>
      </c>
      <c r="B192" s="49" t="s">
        <v>995</v>
      </c>
      <c r="C192" s="49" t="s">
        <v>995</v>
      </c>
      <c r="D192" s="49" t="s">
        <v>1416</v>
      </c>
      <c r="E192" s="47">
        <v>0</v>
      </c>
      <c r="F192" s="47">
        <v>0</v>
      </c>
      <c r="G192" s="47">
        <v>0</v>
      </c>
      <c r="H192" s="47">
        <v>30</v>
      </c>
      <c r="I192" s="47">
        <v>0</v>
      </c>
      <c r="J192" s="47">
        <v>30</v>
      </c>
      <c r="K192" s="47">
        <v>30</v>
      </c>
      <c r="L192" s="47">
        <v>0</v>
      </c>
      <c r="M192" s="47">
        <v>0</v>
      </c>
      <c r="N192" s="47">
        <v>0</v>
      </c>
      <c r="O192" s="47">
        <v>30</v>
      </c>
      <c r="P192" s="47">
        <v>0</v>
      </c>
      <c r="Q192" s="47">
        <v>0</v>
      </c>
      <c r="R192" s="47">
        <v>0</v>
      </c>
      <c r="S192" s="47">
        <v>0</v>
      </c>
      <c r="T192" s="55">
        <v>0</v>
      </c>
    </row>
    <row r="193" spans="1:20">
      <c r="A193" s="48" t="s">
        <v>1417</v>
      </c>
      <c r="B193" s="49" t="s">
        <v>995</v>
      </c>
      <c r="C193" s="49" t="s">
        <v>995</v>
      </c>
      <c r="D193" s="49" t="s">
        <v>1418</v>
      </c>
      <c r="E193" s="47">
        <v>9.58</v>
      </c>
      <c r="F193" s="47">
        <v>0</v>
      </c>
      <c r="G193" s="47">
        <v>9.58</v>
      </c>
      <c r="H193" s="47">
        <v>826</v>
      </c>
      <c r="I193" s="47">
        <v>0</v>
      </c>
      <c r="J193" s="47">
        <v>826</v>
      </c>
      <c r="K193" s="47">
        <v>826</v>
      </c>
      <c r="L193" s="47">
        <v>0</v>
      </c>
      <c r="M193" s="47">
        <v>0</v>
      </c>
      <c r="N193" s="47">
        <v>0</v>
      </c>
      <c r="O193" s="47">
        <v>826</v>
      </c>
      <c r="P193" s="47">
        <v>9.58</v>
      </c>
      <c r="Q193" s="47">
        <v>0</v>
      </c>
      <c r="R193" s="47">
        <v>9.58</v>
      </c>
      <c r="S193" s="47">
        <v>9.58</v>
      </c>
      <c r="T193" s="55">
        <v>0</v>
      </c>
    </row>
    <row r="194" spans="1:20">
      <c r="A194" s="48" t="s">
        <v>1419</v>
      </c>
      <c r="B194" s="49" t="s">
        <v>995</v>
      </c>
      <c r="C194" s="49" t="s">
        <v>995</v>
      </c>
      <c r="D194" s="49" t="s">
        <v>1420</v>
      </c>
      <c r="E194" s="47">
        <v>0</v>
      </c>
      <c r="F194" s="47">
        <v>0</v>
      </c>
      <c r="G194" s="47">
        <v>0</v>
      </c>
      <c r="H194" s="47">
        <v>421</v>
      </c>
      <c r="I194" s="47">
        <v>0</v>
      </c>
      <c r="J194" s="47">
        <v>421</v>
      </c>
      <c r="K194" s="47">
        <v>421</v>
      </c>
      <c r="L194" s="47">
        <v>0</v>
      </c>
      <c r="M194" s="47">
        <v>0</v>
      </c>
      <c r="N194" s="47">
        <v>0</v>
      </c>
      <c r="O194" s="47">
        <v>421</v>
      </c>
      <c r="P194" s="47">
        <v>0</v>
      </c>
      <c r="Q194" s="47">
        <v>0</v>
      </c>
      <c r="R194" s="47">
        <v>0</v>
      </c>
      <c r="S194" s="47">
        <v>0</v>
      </c>
      <c r="T194" s="55">
        <v>0</v>
      </c>
    </row>
    <row r="195" spans="1:20">
      <c r="A195" s="48" t="s">
        <v>1421</v>
      </c>
      <c r="B195" s="49" t="s">
        <v>995</v>
      </c>
      <c r="C195" s="49" t="s">
        <v>995</v>
      </c>
      <c r="D195" s="49" t="s">
        <v>1422</v>
      </c>
      <c r="E195" s="47">
        <v>0</v>
      </c>
      <c r="F195" s="47">
        <v>0</v>
      </c>
      <c r="G195" s="47">
        <v>0</v>
      </c>
      <c r="H195" s="47">
        <v>112</v>
      </c>
      <c r="I195" s="47">
        <v>0</v>
      </c>
      <c r="J195" s="47">
        <v>112</v>
      </c>
      <c r="K195" s="47">
        <v>112</v>
      </c>
      <c r="L195" s="47">
        <v>0</v>
      </c>
      <c r="M195" s="47">
        <v>0</v>
      </c>
      <c r="N195" s="47">
        <v>0</v>
      </c>
      <c r="O195" s="47">
        <v>112</v>
      </c>
      <c r="P195" s="47">
        <v>0</v>
      </c>
      <c r="Q195" s="47">
        <v>0</v>
      </c>
      <c r="R195" s="47">
        <v>0</v>
      </c>
      <c r="S195" s="47">
        <v>0</v>
      </c>
      <c r="T195" s="55">
        <v>0</v>
      </c>
    </row>
    <row r="196" spans="1:20">
      <c r="A196" s="48" t="s">
        <v>1423</v>
      </c>
      <c r="B196" s="49" t="s">
        <v>995</v>
      </c>
      <c r="C196" s="49" t="s">
        <v>995</v>
      </c>
      <c r="D196" s="49" t="s">
        <v>1424</v>
      </c>
      <c r="E196" s="47">
        <v>0</v>
      </c>
      <c r="F196" s="47">
        <v>0</v>
      </c>
      <c r="G196" s="47">
        <v>0</v>
      </c>
      <c r="H196" s="47">
        <v>309</v>
      </c>
      <c r="I196" s="47">
        <v>0</v>
      </c>
      <c r="J196" s="47">
        <v>309</v>
      </c>
      <c r="K196" s="47">
        <v>309</v>
      </c>
      <c r="L196" s="47">
        <v>0</v>
      </c>
      <c r="M196" s="47">
        <v>0</v>
      </c>
      <c r="N196" s="47">
        <v>0</v>
      </c>
      <c r="O196" s="47">
        <v>309</v>
      </c>
      <c r="P196" s="47">
        <v>0</v>
      </c>
      <c r="Q196" s="47">
        <v>0</v>
      </c>
      <c r="R196" s="47">
        <v>0</v>
      </c>
      <c r="S196" s="47">
        <v>0</v>
      </c>
      <c r="T196" s="55">
        <v>0</v>
      </c>
    </row>
    <row r="197" spans="1:20">
      <c r="A197" s="48" t="s">
        <v>1425</v>
      </c>
      <c r="B197" s="49" t="s">
        <v>995</v>
      </c>
      <c r="C197" s="49" t="s">
        <v>995</v>
      </c>
      <c r="D197" s="49" t="s">
        <v>1426</v>
      </c>
      <c r="E197" s="47">
        <v>0</v>
      </c>
      <c r="F197" s="47">
        <v>0</v>
      </c>
      <c r="G197" s="47">
        <v>0</v>
      </c>
      <c r="H197" s="47">
        <v>82.6</v>
      </c>
      <c r="I197" s="47">
        <v>32.2</v>
      </c>
      <c r="J197" s="47">
        <v>50.4</v>
      </c>
      <c r="K197" s="47">
        <v>82.6</v>
      </c>
      <c r="L197" s="47">
        <v>32.2</v>
      </c>
      <c r="M197" s="47">
        <v>0</v>
      </c>
      <c r="N197" s="47">
        <v>32.2</v>
      </c>
      <c r="O197" s="47">
        <v>50.4</v>
      </c>
      <c r="P197" s="47">
        <v>0</v>
      </c>
      <c r="Q197" s="47">
        <v>0</v>
      </c>
      <c r="R197" s="47">
        <v>0</v>
      </c>
      <c r="S197" s="47">
        <v>0</v>
      </c>
      <c r="T197" s="55">
        <v>0</v>
      </c>
    </row>
    <row r="198" spans="1:20">
      <c r="A198" s="48" t="s">
        <v>1427</v>
      </c>
      <c r="B198" s="49" t="s">
        <v>995</v>
      </c>
      <c r="C198" s="49" t="s">
        <v>995</v>
      </c>
      <c r="D198" s="49" t="s">
        <v>1428</v>
      </c>
      <c r="E198" s="47">
        <v>0</v>
      </c>
      <c r="F198" s="47">
        <v>0</v>
      </c>
      <c r="G198" s="47">
        <v>0</v>
      </c>
      <c r="H198" s="47">
        <v>50.4</v>
      </c>
      <c r="I198" s="47">
        <v>0</v>
      </c>
      <c r="J198" s="47">
        <v>50.4</v>
      </c>
      <c r="K198" s="47">
        <v>50.4</v>
      </c>
      <c r="L198" s="47">
        <v>0</v>
      </c>
      <c r="M198" s="47">
        <v>0</v>
      </c>
      <c r="N198" s="47">
        <v>0</v>
      </c>
      <c r="O198" s="47">
        <v>50.4</v>
      </c>
      <c r="P198" s="47">
        <v>0</v>
      </c>
      <c r="Q198" s="47">
        <v>0</v>
      </c>
      <c r="R198" s="47">
        <v>0</v>
      </c>
      <c r="S198" s="47">
        <v>0</v>
      </c>
      <c r="T198" s="55">
        <v>0</v>
      </c>
    </row>
    <row r="199" spans="1:20">
      <c r="A199" s="48" t="s">
        <v>1429</v>
      </c>
      <c r="B199" s="49" t="s">
        <v>995</v>
      </c>
      <c r="C199" s="49" t="s">
        <v>995</v>
      </c>
      <c r="D199" s="49" t="s">
        <v>1430</v>
      </c>
      <c r="E199" s="47">
        <v>0</v>
      </c>
      <c r="F199" s="47">
        <v>0</v>
      </c>
      <c r="G199" s="47">
        <v>0</v>
      </c>
      <c r="H199" s="47">
        <v>32.2</v>
      </c>
      <c r="I199" s="47">
        <v>32.2</v>
      </c>
      <c r="J199" s="47">
        <v>0</v>
      </c>
      <c r="K199" s="47">
        <v>32.2</v>
      </c>
      <c r="L199" s="47">
        <v>32.2</v>
      </c>
      <c r="M199" s="47">
        <v>0</v>
      </c>
      <c r="N199" s="47">
        <v>32.2</v>
      </c>
      <c r="O199" s="47">
        <v>0</v>
      </c>
      <c r="P199" s="47">
        <v>0</v>
      </c>
      <c r="Q199" s="47">
        <v>0</v>
      </c>
      <c r="R199" s="47">
        <v>0</v>
      </c>
      <c r="S199" s="47">
        <v>0</v>
      </c>
      <c r="T199" s="55">
        <v>0</v>
      </c>
    </row>
    <row r="200" spans="1:20">
      <c r="A200" s="48" t="s">
        <v>1431</v>
      </c>
      <c r="B200" s="49" t="s">
        <v>995</v>
      </c>
      <c r="C200" s="49" t="s">
        <v>995</v>
      </c>
      <c r="D200" s="49" t="s">
        <v>1432</v>
      </c>
      <c r="E200" s="47">
        <v>0</v>
      </c>
      <c r="F200" s="47">
        <v>0</v>
      </c>
      <c r="G200" s="47">
        <v>0</v>
      </c>
      <c r="H200" s="47">
        <v>3726.76</v>
      </c>
      <c r="I200" s="47">
        <v>1735.15</v>
      </c>
      <c r="J200" s="47">
        <v>1991.61</v>
      </c>
      <c r="K200" s="47">
        <v>3726.76</v>
      </c>
      <c r="L200" s="47">
        <v>1735.15</v>
      </c>
      <c r="M200" s="47">
        <v>1244.49</v>
      </c>
      <c r="N200" s="47">
        <v>490.66</v>
      </c>
      <c r="O200" s="47">
        <v>1991.61</v>
      </c>
      <c r="P200" s="47">
        <v>0</v>
      </c>
      <c r="Q200" s="47">
        <v>0</v>
      </c>
      <c r="R200" s="47">
        <v>0</v>
      </c>
      <c r="S200" s="47">
        <v>0</v>
      </c>
      <c r="T200" s="55">
        <v>0</v>
      </c>
    </row>
    <row r="201" spans="1:20">
      <c r="A201" s="48" t="s">
        <v>1433</v>
      </c>
      <c r="B201" s="49" t="s">
        <v>995</v>
      </c>
      <c r="C201" s="49" t="s">
        <v>995</v>
      </c>
      <c r="D201" s="49" t="s">
        <v>1434</v>
      </c>
      <c r="E201" s="47">
        <v>0</v>
      </c>
      <c r="F201" s="47">
        <v>0</v>
      </c>
      <c r="G201" s="47">
        <v>0</v>
      </c>
      <c r="H201" s="47">
        <v>1817.12</v>
      </c>
      <c r="I201" s="47">
        <v>795.71</v>
      </c>
      <c r="J201" s="47">
        <v>1021.41</v>
      </c>
      <c r="K201" s="47">
        <v>1817.12</v>
      </c>
      <c r="L201" s="47">
        <v>795.71</v>
      </c>
      <c r="M201" s="47">
        <v>551.52</v>
      </c>
      <c r="N201" s="47">
        <v>244.19</v>
      </c>
      <c r="O201" s="47">
        <v>1021.41</v>
      </c>
      <c r="P201" s="47">
        <v>0</v>
      </c>
      <c r="Q201" s="47">
        <v>0</v>
      </c>
      <c r="R201" s="47">
        <v>0</v>
      </c>
      <c r="S201" s="47">
        <v>0</v>
      </c>
      <c r="T201" s="55">
        <v>0</v>
      </c>
    </row>
    <row r="202" spans="1:20">
      <c r="A202" s="48" t="s">
        <v>1435</v>
      </c>
      <c r="B202" s="49" t="s">
        <v>995</v>
      </c>
      <c r="C202" s="49" t="s">
        <v>995</v>
      </c>
      <c r="D202" s="49" t="s">
        <v>1113</v>
      </c>
      <c r="E202" s="47">
        <v>0</v>
      </c>
      <c r="F202" s="47">
        <v>0</v>
      </c>
      <c r="G202" s="47">
        <v>0</v>
      </c>
      <c r="H202" s="47">
        <v>265.46</v>
      </c>
      <c r="I202" s="47">
        <v>265.46</v>
      </c>
      <c r="J202" s="47">
        <v>0</v>
      </c>
      <c r="K202" s="47">
        <v>265.46</v>
      </c>
      <c r="L202" s="47">
        <v>265.46</v>
      </c>
      <c r="M202" s="47">
        <v>180.34</v>
      </c>
      <c r="N202" s="47">
        <v>85.12</v>
      </c>
      <c r="O202" s="47">
        <v>0</v>
      </c>
      <c r="P202" s="47">
        <v>0</v>
      </c>
      <c r="Q202" s="47">
        <v>0</v>
      </c>
      <c r="R202" s="47">
        <v>0</v>
      </c>
      <c r="S202" s="47">
        <v>0</v>
      </c>
      <c r="T202" s="55">
        <v>0</v>
      </c>
    </row>
    <row r="203" spans="1:20">
      <c r="A203" s="48" t="s">
        <v>1436</v>
      </c>
      <c r="B203" s="49" t="s">
        <v>995</v>
      </c>
      <c r="C203" s="49" t="s">
        <v>995</v>
      </c>
      <c r="D203" s="49" t="s">
        <v>1437</v>
      </c>
      <c r="E203" s="47">
        <v>0</v>
      </c>
      <c r="F203" s="47">
        <v>0</v>
      </c>
      <c r="G203" s="47">
        <v>0</v>
      </c>
      <c r="H203" s="47">
        <v>101.76</v>
      </c>
      <c r="I203" s="47">
        <v>101.76</v>
      </c>
      <c r="J203" s="47">
        <v>0</v>
      </c>
      <c r="K203" s="47">
        <v>101.76</v>
      </c>
      <c r="L203" s="47">
        <v>101.76</v>
      </c>
      <c r="M203" s="47">
        <v>69.64</v>
      </c>
      <c r="N203" s="47">
        <v>32.12</v>
      </c>
      <c r="O203" s="47">
        <v>0</v>
      </c>
      <c r="P203" s="47">
        <v>0</v>
      </c>
      <c r="Q203" s="47">
        <v>0</v>
      </c>
      <c r="R203" s="47">
        <v>0</v>
      </c>
      <c r="S203" s="47">
        <v>0</v>
      </c>
      <c r="T203" s="55">
        <v>0</v>
      </c>
    </row>
    <row r="204" spans="1:20">
      <c r="A204" s="48" t="s">
        <v>1438</v>
      </c>
      <c r="B204" s="49" t="s">
        <v>995</v>
      </c>
      <c r="C204" s="49" t="s">
        <v>995</v>
      </c>
      <c r="D204" s="49" t="s">
        <v>1439</v>
      </c>
      <c r="E204" s="47">
        <v>0</v>
      </c>
      <c r="F204" s="47">
        <v>0</v>
      </c>
      <c r="G204" s="47">
        <v>0</v>
      </c>
      <c r="H204" s="47">
        <v>16.5</v>
      </c>
      <c r="I204" s="47">
        <v>0</v>
      </c>
      <c r="J204" s="47">
        <v>16.5</v>
      </c>
      <c r="K204" s="47">
        <v>16.5</v>
      </c>
      <c r="L204" s="47">
        <v>0</v>
      </c>
      <c r="M204" s="47">
        <v>0</v>
      </c>
      <c r="N204" s="47">
        <v>0</v>
      </c>
      <c r="O204" s="47">
        <v>16.5</v>
      </c>
      <c r="P204" s="47">
        <v>0</v>
      </c>
      <c r="Q204" s="47">
        <v>0</v>
      </c>
      <c r="R204" s="47">
        <v>0</v>
      </c>
      <c r="S204" s="47">
        <v>0</v>
      </c>
      <c r="T204" s="55">
        <v>0</v>
      </c>
    </row>
    <row r="205" spans="1:20">
      <c r="A205" s="48" t="s">
        <v>1440</v>
      </c>
      <c r="B205" s="49" t="s">
        <v>995</v>
      </c>
      <c r="C205" s="49" t="s">
        <v>995</v>
      </c>
      <c r="D205" s="49" t="s">
        <v>1441</v>
      </c>
      <c r="E205" s="47">
        <v>0</v>
      </c>
      <c r="F205" s="47">
        <v>0</v>
      </c>
      <c r="G205" s="47">
        <v>0</v>
      </c>
      <c r="H205" s="47">
        <v>870.15</v>
      </c>
      <c r="I205" s="47">
        <v>310.65</v>
      </c>
      <c r="J205" s="47">
        <v>559.5</v>
      </c>
      <c r="K205" s="47">
        <v>870.15</v>
      </c>
      <c r="L205" s="47">
        <v>310.65</v>
      </c>
      <c r="M205" s="47">
        <v>213.95</v>
      </c>
      <c r="N205" s="47">
        <v>96.7</v>
      </c>
      <c r="O205" s="47">
        <v>559.5</v>
      </c>
      <c r="P205" s="47">
        <v>0</v>
      </c>
      <c r="Q205" s="47">
        <v>0</v>
      </c>
      <c r="R205" s="47">
        <v>0</v>
      </c>
      <c r="S205" s="47">
        <v>0</v>
      </c>
      <c r="T205" s="55">
        <v>0</v>
      </c>
    </row>
    <row r="206" spans="1:20">
      <c r="A206" s="48" t="s">
        <v>1442</v>
      </c>
      <c r="B206" s="49" t="s">
        <v>995</v>
      </c>
      <c r="C206" s="49" t="s">
        <v>995</v>
      </c>
      <c r="D206" s="49" t="s">
        <v>1443</v>
      </c>
      <c r="E206" s="47">
        <v>0</v>
      </c>
      <c r="F206" s="47">
        <v>0</v>
      </c>
      <c r="G206" s="47">
        <v>0</v>
      </c>
      <c r="H206" s="47">
        <v>72.91</v>
      </c>
      <c r="I206" s="47">
        <v>47.35</v>
      </c>
      <c r="J206" s="47">
        <v>25.56</v>
      </c>
      <c r="K206" s="47">
        <v>72.91</v>
      </c>
      <c r="L206" s="47">
        <v>47.35</v>
      </c>
      <c r="M206" s="47">
        <v>29.62</v>
      </c>
      <c r="N206" s="47">
        <v>17.73</v>
      </c>
      <c r="O206" s="47">
        <v>25.56</v>
      </c>
      <c r="P206" s="47">
        <v>0</v>
      </c>
      <c r="Q206" s="47">
        <v>0</v>
      </c>
      <c r="R206" s="47">
        <v>0</v>
      </c>
      <c r="S206" s="47">
        <v>0</v>
      </c>
      <c r="T206" s="55">
        <v>0</v>
      </c>
    </row>
    <row r="207" spans="1:20">
      <c r="A207" s="48" t="s">
        <v>1444</v>
      </c>
      <c r="B207" s="49" t="s">
        <v>995</v>
      </c>
      <c r="C207" s="49" t="s">
        <v>995</v>
      </c>
      <c r="D207" s="49" t="s">
        <v>1445</v>
      </c>
      <c r="E207" s="47">
        <v>0</v>
      </c>
      <c r="F207" s="47">
        <v>0</v>
      </c>
      <c r="G207" s="47">
        <v>0</v>
      </c>
      <c r="H207" s="47">
        <v>75.49</v>
      </c>
      <c r="I207" s="47">
        <v>70.49</v>
      </c>
      <c r="J207" s="47">
        <v>5</v>
      </c>
      <c r="K207" s="47">
        <v>75.49</v>
      </c>
      <c r="L207" s="47">
        <v>70.49</v>
      </c>
      <c r="M207" s="47">
        <v>57.98</v>
      </c>
      <c r="N207" s="47">
        <v>12.51</v>
      </c>
      <c r="O207" s="47">
        <v>5</v>
      </c>
      <c r="P207" s="47">
        <v>0</v>
      </c>
      <c r="Q207" s="47">
        <v>0</v>
      </c>
      <c r="R207" s="47">
        <v>0</v>
      </c>
      <c r="S207" s="47">
        <v>0</v>
      </c>
      <c r="T207" s="55">
        <v>0</v>
      </c>
    </row>
    <row r="208" spans="1:20">
      <c r="A208" s="48" t="s">
        <v>1446</v>
      </c>
      <c r="B208" s="49" t="s">
        <v>995</v>
      </c>
      <c r="C208" s="49" t="s">
        <v>995</v>
      </c>
      <c r="D208" s="49" t="s">
        <v>1447</v>
      </c>
      <c r="E208" s="47">
        <v>0</v>
      </c>
      <c r="F208" s="47">
        <v>0</v>
      </c>
      <c r="G208" s="47">
        <v>0</v>
      </c>
      <c r="H208" s="47">
        <v>414.85</v>
      </c>
      <c r="I208" s="47">
        <v>0</v>
      </c>
      <c r="J208" s="47">
        <v>414.85</v>
      </c>
      <c r="K208" s="47">
        <v>414.85</v>
      </c>
      <c r="L208" s="47">
        <v>0</v>
      </c>
      <c r="M208" s="47">
        <v>0</v>
      </c>
      <c r="N208" s="47">
        <v>0</v>
      </c>
      <c r="O208" s="47">
        <v>414.85</v>
      </c>
      <c r="P208" s="47">
        <v>0</v>
      </c>
      <c r="Q208" s="47">
        <v>0</v>
      </c>
      <c r="R208" s="47">
        <v>0</v>
      </c>
      <c r="S208" s="47">
        <v>0</v>
      </c>
      <c r="T208" s="55">
        <v>0</v>
      </c>
    </row>
    <row r="209" spans="1:20">
      <c r="A209" s="48" t="s">
        <v>1448</v>
      </c>
      <c r="B209" s="49" t="s">
        <v>995</v>
      </c>
      <c r="C209" s="49" t="s">
        <v>995</v>
      </c>
      <c r="D209" s="49" t="s">
        <v>1449</v>
      </c>
      <c r="E209" s="47">
        <v>0</v>
      </c>
      <c r="F209" s="47">
        <v>0</v>
      </c>
      <c r="G209" s="47">
        <v>0</v>
      </c>
      <c r="H209" s="47">
        <v>83.8</v>
      </c>
      <c r="I209" s="47">
        <v>53.6</v>
      </c>
      <c r="J209" s="47">
        <v>30.2</v>
      </c>
      <c r="K209" s="47">
        <v>83.8</v>
      </c>
      <c r="L209" s="47">
        <v>53.6</v>
      </c>
      <c r="M209" s="47">
        <v>50.48</v>
      </c>
      <c r="N209" s="47">
        <v>3.12</v>
      </c>
      <c r="O209" s="47">
        <v>30.2</v>
      </c>
      <c r="P209" s="47">
        <v>0</v>
      </c>
      <c r="Q209" s="47">
        <v>0</v>
      </c>
      <c r="R209" s="47">
        <v>0</v>
      </c>
      <c r="S209" s="47">
        <v>0</v>
      </c>
      <c r="T209" s="55">
        <v>0</v>
      </c>
    </row>
    <row r="210" spans="1:20">
      <c r="A210" s="48" t="s">
        <v>1450</v>
      </c>
      <c r="B210" s="49" t="s">
        <v>995</v>
      </c>
      <c r="C210" s="49" t="s">
        <v>995</v>
      </c>
      <c r="D210" s="49" t="s">
        <v>1451</v>
      </c>
      <c r="E210" s="47">
        <v>0</v>
      </c>
      <c r="F210" s="47">
        <v>0</v>
      </c>
      <c r="G210" s="47">
        <v>0</v>
      </c>
      <c r="H210" s="47">
        <v>53.6</v>
      </c>
      <c r="I210" s="47">
        <v>53.6</v>
      </c>
      <c r="J210" s="47">
        <v>0</v>
      </c>
      <c r="K210" s="47">
        <v>53.6</v>
      </c>
      <c r="L210" s="47">
        <v>53.6</v>
      </c>
      <c r="M210" s="47">
        <v>50.48</v>
      </c>
      <c r="N210" s="47">
        <v>3.12</v>
      </c>
      <c r="O210" s="47">
        <v>0</v>
      </c>
      <c r="P210" s="47">
        <v>0</v>
      </c>
      <c r="Q210" s="47">
        <v>0</v>
      </c>
      <c r="R210" s="47">
        <v>0</v>
      </c>
      <c r="S210" s="47">
        <v>0</v>
      </c>
      <c r="T210" s="55">
        <v>0</v>
      </c>
    </row>
    <row r="211" spans="1:20">
      <c r="A211" s="48" t="s">
        <v>1452</v>
      </c>
      <c r="B211" s="49" t="s">
        <v>995</v>
      </c>
      <c r="C211" s="49" t="s">
        <v>995</v>
      </c>
      <c r="D211" s="49" t="s">
        <v>1453</v>
      </c>
      <c r="E211" s="47">
        <v>0</v>
      </c>
      <c r="F211" s="47">
        <v>0</v>
      </c>
      <c r="G211" s="47">
        <v>0</v>
      </c>
      <c r="H211" s="47">
        <v>30.2</v>
      </c>
      <c r="I211" s="47">
        <v>0</v>
      </c>
      <c r="J211" s="47">
        <v>30.2</v>
      </c>
      <c r="K211" s="47">
        <v>30.2</v>
      </c>
      <c r="L211" s="47">
        <v>0</v>
      </c>
      <c r="M211" s="47">
        <v>0</v>
      </c>
      <c r="N211" s="47">
        <v>0</v>
      </c>
      <c r="O211" s="47">
        <v>30.2</v>
      </c>
      <c r="P211" s="47">
        <v>0</v>
      </c>
      <c r="Q211" s="47">
        <v>0</v>
      </c>
      <c r="R211" s="47">
        <v>0</v>
      </c>
      <c r="S211" s="47">
        <v>0</v>
      </c>
      <c r="T211" s="55">
        <v>0</v>
      </c>
    </row>
    <row r="212" spans="1:20">
      <c r="A212" s="48" t="s">
        <v>1454</v>
      </c>
      <c r="B212" s="49" t="s">
        <v>995</v>
      </c>
      <c r="C212" s="49" t="s">
        <v>995</v>
      </c>
      <c r="D212" s="49" t="s">
        <v>1455</v>
      </c>
      <c r="E212" s="47">
        <v>0</v>
      </c>
      <c r="F212" s="47">
        <v>0</v>
      </c>
      <c r="G212" s="47">
        <v>0</v>
      </c>
      <c r="H212" s="47">
        <v>133.76</v>
      </c>
      <c r="I212" s="47">
        <v>117.76</v>
      </c>
      <c r="J212" s="47">
        <v>16</v>
      </c>
      <c r="K212" s="47">
        <v>133.76</v>
      </c>
      <c r="L212" s="47">
        <v>117.76</v>
      </c>
      <c r="M212" s="47">
        <v>92.88</v>
      </c>
      <c r="N212" s="47">
        <v>24.88</v>
      </c>
      <c r="O212" s="47">
        <v>16</v>
      </c>
      <c r="P212" s="47">
        <v>0</v>
      </c>
      <c r="Q212" s="47">
        <v>0</v>
      </c>
      <c r="R212" s="47">
        <v>0</v>
      </c>
      <c r="S212" s="47">
        <v>0</v>
      </c>
      <c r="T212" s="55">
        <v>0</v>
      </c>
    </row>
    <row r="213" spans="1:20">
      <c r="A213" s="48" t="s">
        <v>1456</v>
      </c>
      <c r="B213" s="49" t="s">
        <v>995</v>
      </c>
      <c r="C213" s="49" t="s">
        <v>995</v>
      </c>
      <c r="D213" s="49" t="s">
        <v>1457</v>
      </c>
      <c r="E213" s="47">
        <v>0</v>
      </c>
      <c r="F213" s="47">
        <v>0</v>
      </c>
      <c r="G213" s="47">
        <v>0</v>
      </c>
      <c r="H213" s="47">
        <v>117.76</v>
      </c>
      <c r="I213" s="47">
        <v>117.76</v>
      </c>
      <c r="J213" s="47">
        <v>0</v>
      </c>
      <c r="K213" s="47">
        <v>117.76</v>
      </c>
      <c r="L213" s="47">
        <v>117.76</v>
      </c>
      <c r="M213" s="47">
        <v>92.88</v>
      </c>
      <c r="N213" s="47">
        <v>24.88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55">
        <v>0</v>
      </c>
    </row>
    <row r="214" spans="1:20">
      <c r="A214" s="48" t="s">
        <v>1458</v>
      </c>
      <c r="B214" s="49" t="s">
        <v>995</v>
      </c>
      <c r="C214" s="49" t="s">
        <v>995</v>
      </c>
      <c r="D214" s="49" t="s">
        <v>1459</v>
      </c>
      <c r="E214" s="47">
        <v>0</v>
      </c>
      <c r="F214" s="47">
        <v>0</v>
      </c>
      <c r="G214" s="47">
        <v>0</v>
      </c>
      <c r="H214" s="47">
        <v>16</v>
      </c>
      <c r="I214" s="47">
        <v>0</v>
      </c>
      <c r="J214" s="47">
        <v>16</v>
      </c>
      <c r="K214" s="47">
        <v>16</v>
      </c>
      <c r="L214" s="47">
        <v>0</v>
      </c>
      <c r="M214" s="47">
        <v>0</v>
      </c>
      <c r="N214" s="47">
        <v>0</v>
      </c>
      <c r="O214" s="47">
        <v>16</v>
      </c>
      <c r="P214" s="47">
        <v>0</v>
      </c>
      <c r="Q214" s="47">
        <v>0</v>
      </c>
      <c r="R214" s="47">
        <v>0</v>
      </c>
      <c r="S214" s="47">
        <v>0</v>
      </c>
      <c r="T214" s="55">
        <v>0</v>
      </c>
    </row>
    <row r="215" spans="1:20">
      <c r="A215" s="48" t="s">
        <v>1460</v>
      </c>
      <c r="B215" s="49" t="s">
        <v>995</v>
      </c>
      <c r="C215" s="49" t="s">
        <v>995</v>
      </c>
      <c r="D215" s="49" t="s">
        <v>1461</v>
      </c>
      <c r="E215" s="47">
        <v>0</v>
      </c>
      <c r="F215" s="47">
        <v>0</v>
      </c>
      <c r="G215" s="47">
        <v>0</v>
      </c>
      <c r="H215" s="47">
        <v>1089.08</v>
      </c>
      <c r="I215" s="47">
        <v>768.08</v>
      </c>
      <c r="J215" s="47">
        <v>321</v>
      </c>
      <c r="K215" s="47">
        <v>1089.08</v>
      </c>
      <c r="L215" s="47">
        <v>768.08</v>
      </c>
      <c r="M215" s="47">
        <v>549.6</v>
      </c>
      <c r="N215" s="47">
        <v>218.48</v>
      </c>
      <c r="O215" s="47">
        <v>321</v>
      </c>
      <c r="P215" s="47">
        <v>0</v>
      </c>
      <c r="Q215" s="47">
        <v>0</v>
      </c>
      <c r="R215" s="47">
        <v>0</v>
      </c>
      <c r="S215" s="47">
        <v>0</v>
      </c>
      <c r="T215" s="55">
        <v>0</v>
      </c>
    </row>
    <row r="216" spans="1:20">
      <c r="A216" s="48" t="s">
        <v>1462</v>
      </c>
      <c r="B216" s="49" t="s">
        <v>995</v>
      </c>
      <c r="C216" s="49" t="s">
        <v>995</v>
      </c>
      <c r="D216" s="49" t="s">
        <v>1463</v>
      </c>
      <c r="E216" s="47">
        <v>0</v>
      </c>
      <c r="F216" s="47">
        <v>0</v>
      </c>
      <c r="G216" s="47">
        <v>0</v>
      </c>
      <c r="H216" s="47">
        <v>53</v>
      </c>
      <c r="I216" s="47">
        <v>0</v>
      </c>
      <c r="J216" s="47">
        <v>53</v>
      </c>
      <c r="K216" s="47">
        <v>53</v>
      </c>
      <c r="L216" s="47">
        <v>0</v>
      </c>
      <c r="M216" s="47">
        <v>0</v>
      </c>
      <c r="N216" s="47">
        <v>0</v>
      </c>
      <c r="O216" s="47">
        <v>53</v>
      </c>
      <c r="P216" s="47">
        <v>0</v>
      </c>
      <c r="Q216" s="47">
        <v>0</v>
      </c>
      <c r="R216" s="47">
        <v>0</v>
      </c>
      <c r="S216" s="47">
        <v>0</v>
      </c>
      <c r="T216" s="55">
        <v>0</v>
      </c>
    </row>
    <row r="217" spans="1:20">
      <c r="A217" s="48" t="s">
        <v>1464</v>
      </c>
      <c r="B217" s="49" t="s">
        <v>995</v>
      </c>
      <c r="C217" s="49" t="s">
        <v>995</v>
      </c>
      <c r="D217" s="49" t="s">
        <v>1465</v>
      </c>
      <c r="E217" s="47">
        <v>0</v>
      </c>
      <c r="F217" s="47">
        <v>0</v>
      </c>
      <c r="G217" s="47">
        <v>0</v>
      </c>
      <c r="H217" s="47">
        <v>577.59</v>
      </c>
      <c r="I217" s="47">
        <v>502.59</v>
      </c>
      <c r="J217" s="47">
        <v>75</v>
      </c>
      <c r="K217" s="47">
        <v>577.59</v>
      </c>
      <c r="L217" s="47">
        <v>502.59</v>
      </c>
      <c r="M217" s="47">
        <v>361.71</v>
      </c>
      <c r="N217" s="47">
        <v>140.88</v>
      </c>
      <c r="O217" s="47">
        <v>75</v>
      </c>
      <c r="P217" s="47">
        <v>0</v>
      </c>
      <c r="Q217" s="47">
        <v>0</v>
      </c>
      <c r="R217" s="47">
        <v>0</v>
      </c>
      <c r="S217" s="47">
        <v>0</v>
      </c>
      <c r="T217" s="55">
        <v>0</v>
      </c>
    </row>
    <row r="218" spans="1:20">
      <c r="A218" s="48" t="s">
        <v>1466</v>
      </c>
      <c r="B218" s="49" t="s">
        <v>995</v>
      </c>
      <c r="C218" s="49" t="s">
        <v>995</v>
      </c>
      <c r="D218" s="49" t="s">
        <v>1467</v>
      </c>
      <c r="E218" s="47">
        <v>0</v>
      </c>
      <c r="F218" s="47">
        <v>0</v>
      </c>
      <c r="G218" s="47">
        <v>0</v>
      </c>
      <c r="H218" s="47">
        <v>50</v>
      </c>
      <c r="I218" s="47">
        <v>0</v>
      </c>
      <c r="J218" s="47">
        <v>50</v>
      </c>
      <c r="K218" s="47">
        <v>50</v>
      </c>
      <c r="L218" s="47">
        <v>0</v>
      </c>
      <c r="M218" s="47">
        <v>0</v>
      </c>
      <c r="N218" s="47">
        <v>0</v>
      </c>
      <c r="O218" s="47">
        <v>50</v>
      </c>
      <c r="P218" s="47">
        <v>0</v>
      </c>
      <c r="Q218" s="47">
        <v>0</v>
      </c>
      <c r="R218" s="47">
        <v>0</v>
      </c>
      <c r="S218" s="47">
        <v>0</v>
      </c>
      <c r="T218" s="55">
        <v>0</v>
      </c>
    </row>
    <row r="219" spans="1:20">
      <c r="A219" s="48" t="s">
        <v>1468</v>
      </c>
      <c r="B219" s="49" t="s">
        <v>995</v>
      </c>
      <c r="C219" s="49" t="s">
        <v>995</v>
      </c>
      <c r="D219" s="49" t="s">
        <v>1469</v>
      </c>
      <c r="E219" s="47">
        <v>0</v>
      </c>
      <c r="F219" s="47">
        <v>0</v>
      </c>
      <c r="G219" s="47">
        <v>0</v>
      </c>
      <c r="H219" s="47">
        <v>362.5</v>
      </c>
      <c r="I219" s="47">
        <v>265.5</v>
      </c>
      <c r="J219" s="47">
        <v>97</v>
      </c>
      <c r="K219" s="47">
        <v>362.5</v>
      </c>
      <c r="L219" s="47">
        <v>265.5</v>
      </c>
      <c r="M219" s="47">
        <v>187.89</v>
      </c>
      <c r="N219" s="47">
        <v>77.6</v>
      </c>
      <c r="O219" s="47">
        <v>97</v>
      </c>
      <c r="P219" s="47">
        <v>0</v>
      </c>
      <c r="Q219" s="47">
        <v>0</v>
      </c>
      <c r="R219" s="47">
        <v>0</v>
      </c>
      <c r="S219" s="47">
        <v>0</v>
      </c>
      <c r="T219" s="55">
        <v>0</v>
      </c>
    </row>
    <row r="220" spans="1:20">
      <c r="A220" s="48" t="s">
        <v>1470</v>
      </c>
      <c r="B220" s="49" t="s">
        <v>995</v>
      </c>
      <c r="C220" s="49" t="s">
        <v>995</v>
      </c>
      <c r="D220" s="49" t="s">
        <v>1471</v>
      </c>
      <c r="E220" s="47">
        <v>0</v>
      </c>
      <c r="F220" s="47">
        <v>0</v>
      </c>
      <c r="G220" s="47">
        <v>0</v>
      </c>
      <c r="H220" s="47">
        <v>46</v>
      </c>
      <c r="I220" s="47">
        <v>0</v>
      </c>
      <c r="J220" s="47">
        <v>46</v>
      </c>
      <c r="K220" s="47">
        <v>46</v>
      </c>
      <c r="L220" s="47">
        <v>0</v>
      </c>
      <c r="M220" s="47">
        <v>0</v>
      </c>
      <c r="N220" s="47">
        <v>0</v>
      </c>
      <c r="O220" s="47">
        <v>46</v>
      </c>
      <c r="P220" s="47">
        <v>0</v>
      </c>
      <c r="Q220" s="47">
        <v>0</v>
      </c>
      <c r="R220" s="47">
        <v>0</v>
      </c>
      <c r="S220" s="47">
        <v>0</v>
      </c>
      <c r="T220" s="55">
        <v>0</v>
      </c>
    </row>
    <row r="221" spans="1:20">
      <c r="A221" s="48" t="s">
        <v>1472</v>
      </c>
      <c r="B221" s="49" t="s">
        <v>995</v>
      </c>
      <c r="C221" s="49" t="s">
        <v>995</v>
      </c>
      <c r="D221" s="49" t="s">
        <v>1473</v>
      </c>
      <c r="E221" s="47">
        <v>0</v>
      </c>
      <c r="F221" s="47">
        <v>0</v>
      </c>
      <c r="G221" s="47">
        <v>0</v>
      </c>
      <c r="H221" s="47">
        <v>603</v>
      </c>
      <c r="I221" s="47">
        <v>0</v>
      </c>
      <c r="J221" s="47">
        <v>603</v>
      </c>
      <c r="K221" s="47">
        <v>603</v>
      </c>
      <c r="L221" s="47">
        <v>0</v>
      </c>
      <c r="M221" s="47">
        <v>0</v>
      </c>
      <c r="N221" s="47">
        <v>0</v>
      </c>
      <c r="O221" s="47">
        <v>603</v>
      </c>
      <c r="P221" s="47">
        <v>0</v>
      </c>
      <c r="Q221" s="47">
        <v>0</v>
      </c>
      <c r="R221" s="47">
        <v>0</v>
      </c>
      <c r="S221" s="47">
        <v>0</v>
      </c>
      <c r="T221" s="55">
        <v>0</v>
      </c>
    </row>
    <row r="222" spans="1:20">
      <c r="A222" s="48" t="s">
        <v>1474</v>
      </c>
      <c r="B222" s="49" t="s">
        <v>995</v>
      </c>
      <c r="C222" s="49" t="s">
        <v>995</v>
      </c>
      <c r="D222" s="49" t="s">
        <v>1475</v>
      </c>
      <c r="E222" s="47">
        <v>0</v>
      </c>
      <c r="F222" s="47">
        <v>0</v>
      </c>
      <c r="G222" s="47">
        <v>0</v>
      </c>
      <c r="H222" s="47">
        <v>603</v>
      </c>
      <c r="I222" s="47">
        <v>0</v>
      </c>
      <c r="J222" s="47">
        <v>603</v>
      </c>
      <c r="K222" s="47">
        <v>603</v>
      </c>
      <c r="L222" s="47">
        <v>0</v>
      </c>
      <c r="M222" s="47">
        <v>0</v>
      </c>
      <c r="N222" s="47">
        <v>0</v>
      </c>
      <c r="O222" s="47">
        <v>603</v>
      </c>
      <c r="P222" s="47">
        <v>0</v>
      </c>
      <c r="Q222" s="47">
        <v>0</v>
      </c>
      <c r="R222" s="47">
        <v>0</v>
      </c>
      <c r="S222" s="47">
        <v>0</v>
      </c>
      <c r="T222" s="55">
        <v>0</v>
      </c>
    </row>
    <row r="223" spans="1:20">
      <c r="A223" s="48" t="s">
        <v>1476</v>
      </c>
      <c r="B223" s="49" t="s">
        <v>995</v>
      </c>
      <c r="C223" s="49" t="s">
        <v>995</v>
      </c>
      <c r="D223" s="49" t="s">
        <v>1477</v>
      </c>
      <c r="E223" s="47">
        <v>495.75</v>
      </c>
      <c r="F223" s="47">
        <v>12.8</v>
      </c>
      <c r="G223" s="47">
        <v>482.95</v>
      </c>
      <c r="H223" s="47">
        <v>43178.52</v>
      </c>
      <c r="I223" s="47">
        <v>32237.55</v>
      </c>
      <c r="J223" s="47">
        <v>10940.98</v>
      </c>
      <c r="K223" s="47">
        <v>43236.48</v>
      </c>
      <c r="L223" s="47">
        <v>32237.55</v>
      </c>
      <c r="M223" s="47">
        <v>31721.49</v>
      </c>
      <c r="N223" s="47">
        <v>516.05</v>
      </c>
      <c r="O223" s="47">
        <v>10998.93</v>
      </c>
      <c r="P223" s="47">
        <v>437.8</v>
      </c>
      <c r="Q223" s="47">
        <v>12.8</v>
      </c>
      <c r="R223" s="47">
        <v>425</v>
      </c>
      <c r="S223" s="47">
        <v>425</v>
      </c>
      <c r="T223" s="55">
        <v>0</v>
      </c>
    </row>
    <row r="224" spans="1:20">
      <c r="A224" s="48" t="s">
        <v>1478</v>
      </c>
      <c r="B224" s="49" t="s">
        <v>995</v>
      </c>
      <c r="C224" s="49" t="s">
        <v>995</v>
      </c>
      <c r="D224" s="49" t="s">
        <v>1479</v>
      </c>
      <c r="E224" s="47">
        <v>426.7</v>
      </c>
      <c r="F224" s="47">
        <v>12.8</v>
      </c>
      <c r="G224" s="47">
        <v>413.9</v>
      </c>
      <c r="H224" s="47">
        <v>2137.68</v>
      </c>
      <c r="I224" s="47">
        <v>1459.17</v>
      </c>
      <c r="J224" s="47">
        <v>678.51</v>
      </c>
      <c r="K224" s="47">
        <v>2551.59</v>
      </c>
      <c r="L224" s="47">
        <v>1459.17</v>
      </c>
      <c r="M224" s="47">
        <v>1251.71</v>
      </c>
      <c r="N224" s="47">
        <v>207.47</v>
      </c>
      <c r="O224" s="47">
        <v>1092.41</v>
      </c>
      <c r="P224" s="47">
        <v>12.8</v>
      </c>
      <c r="Q224" s="47">
        <v>12.8</v>
      </c>
      <c r="R224" s="47">
        <v>0</v>
      </c>
      <c r="S224" s="47">
        <v>0</v>
      </c>
      <c r="T224" s="55">
        <v>0</v>
      </c>
    </row>
    <row r="225" spans="1:20">
      <c r="A225" s="48" t="s">
        <v>1480</v>
      </c>
      <c r="B225" s="49" t="s">
        <v>995</v>
      </c>
      <c r="C225" s="49" t="s">
        <v>995</v>
      </c>
      <c r="D225" s="49" t="s">
        <v>1113</v>
      </c>
      <c r="E225" s="47">
        <v>0</v>
      </c>
      <c r="F225" s="47">
        <v>0</v>
      </c>
      <c r="G225" s="47">
        <v>0</v>
      </c>
      <c r="H225" s="47">
        <v>1150.36</v>
      </c>
      <c r="I225" s="47">
        <v>1150.36</v>
      </c>
      <c r="J225" s="47">
        <v>0</v>
      </c>
      <c r="K225" s="47">
        <v>1150.36</v>
      </c>
      <c r="L225" s="47">
        <v>1150.36</v>
      </c>
      <c r="M225" s="47">
        <v>986.97</v>
      </c>
      <c r="N225" s="47">
        <v>163.38</v>
      </c>
      <c r="O225" s="47">
        <v>0</v>
      </c>
      <c r="P225" s="47">
        <v>0</v>
      </c>
      <c r="Q225" s="47">
        <v>0</v>
      </c>
      <c r="R225" s="47">
        <v>0</v>
      </c>
      <c r="S225" s="47">
        <v>0</v>
      </c>
      <c r="T225" s="55">
        <v>0</v>
      </c>
    </row>
    <row r="226" spans="1:20">
      <c r="A226" s="48" t="s">
        <v>1481</v>
      </c>
      <c r="B226" s="49" t="s">
        <v>995</v>
      </c>
      <c r="C226" s="49" t="s">
        <v>995</v>
      </c>
      <c r="D226" s="49" t="s">
        <v>1115</v>
      </c>
      <c r="E226" s="47">
        <v>5.5</v>
      </c>
      <c r="F226" s="47">
        <v>0</v>
      </c>
      <c r="G226" s="47">
        <v>5.5</v>
      </c>
      <c r="H226" s="47">
        <v>149.17</v>
      </c>
      <c r="I226" s="47">
        <v>0</v>
      </c>
      <c r="J226" s="47">
        <v>149.17</v>
      </c>
      <c r="K226" s="47">
        <v>154.67</v>
      </c>
      <c r="L226" s="47">
        <v>0</v>
      </c>
      <c r="M226" s="47">
        <v>0</v>
      </c>
      <c r="N226" s="47">
        <v>0</v>
      </c>
      <c r="O226" s="47">
        <v>154.67</v>
      </c>
      <c r="P226" s="47">
        <v>0</v>
      </c>
      <c r="Q226" s="47">
        <v>0</v>
      </c>
      <c r="R226" s="47">
        <v>0</v>
      </c>
      <c r="S226" s="47">
        <v>0</v>
      </c>
      <c r="T226" s="55">
        <v>0</v>
      </c>
    </row>
    <row r="227" spans="1:20">
      <c r="A227" s="48" t="s">
        <v>1482</v>
      </c>
      <c r="B227" s="49" t="s">
        <v>995</v>
      </c>
      <c r="C227" s="49" t="s">
        <v>995</v>
      </c>
      <c r="D227" s="49" t="s">
        <v>1483</v>
      </c>
      <c r="E227" s="47">
        <v>0</v>
      </c>
      <c r="F227" s="47">
        <v>0</v>
      </c>
      <c r="G227" s="47">
        <v>0</v>
      </c>
      <c r="H227" s="47">
        <v>29</v>
      </c>
      <c r="I227" s="47">
        <v>0</v>
      </c>
      <c r="J227" s="47">
        <v>29</v>
      </c>
      <c r="K227" s="47">
        <v>29</v>
      </c>
      <c r="L227" s="47">
        <v>0</v>
      </c>
      <c r="M227" s="47">
        <v>0</v>
      </c>
      <c r="N227" s="47">
        <v>0</v>
      </c>
      <c r="O227" s="47">
        <v>29</v>
      </c>
      <c r="P227" s="47">
        <v>0</v>
      </c>
      <c r="Q227" s="47">
        <v>0</v>
      </c>
      <c r="R227" s="47">
        <v>0</v>
      </c>
      <c r="S227" s="47">
        <v>0</v>
      </c>
      <c r="T227" s="55">
        <v>0</v>
      </c>
    </row>
    <row r="228" spans="1:20">
      <c r="A228" s="48" t="s">
        <v>1484</v>
      </c>
      <c r="B228" s="49" t="s">
        <v>995</v>
      </c>
      <c r="C228" s="49" t="s">
        <v>995</v>
      </c>
      <c r="D228" s="49" t="s">
        <v>1485</v>
      </c>
      <c r="E228" s="47">
        <v>0</v>
      </c>
      <c r="F228" s="47">
        <v>0</v>
      </c>
      <c r="G228" s="47">
        <v>0</v>
      </c>
      <c r="H228" s="47">
        <v>75.74</v>
      </c>
      <c r="I228" s="47">
        <v>0</v>
      </c>
      <c r="J228" s="47">
        <v>75.74</v>
      </c>
      <c r="K228" s="47">
        <v>75.74</v>
      </c>
      <c r="L228" s="47">
        <v>0</v>
      </c>
      <c r="M228" s="47">
        <v>0</v>
      </c>
      <c r="N228" s="47">
        <v>0</v>
      </c>
      <c r="O228" s="47">
        <v>75.74</v>
      </c>
      <c r="P228" s="47">
        <v>0</v>
      </c>
      <c r="Q228" s="47">
        <v>0</v>
      </c>
      <c r="R228" s="47">
        <v>0</v>
      </c>
      <c r="S228" s="47">
        <v>0</v>
      </c>
      <c r="T228" s="55">
        <v>0</v>
      </c>
    </row>
    <row r="229" spans="1:20">
      <c r="A229" s="48" t="s">
        <v>1486</v>
      </c>
      <c r="B229" s="49" t="s">
        <v>995</v>
      </c>
      <c r="C229" s="49" t="s">
        <v>995</v>
      </c>
      <c r="D229" s="49" t="s">
        <v>1187</v>
      </c>
      <c r="E229" s="47">
        <v>118.57</v>
      </c>
      <c r="F229" s="47">
        <v>0</v>
      </c>
      <c r="G229" s="47">
        <v>118.57</v>
      </c>
      <c r="H229" s="47">
        <v>37</v>
      </c>
      <c r="I229" s="47">
        <v>0</v>
      </c>
      <c r="J229" s="47">
        <v>37</v>
      </c>
      <c r="K229" s="47">
        <v>155.57</v>
      </c>
      <c r="L229" s="47">
        <v>0</v>
      </c>
      <c r="M229" s="47">
        <v>0</v>
      </c>
      <c r="N229" s="47">
        <v>0</v>
      </c>
      <c r="O229" s="47">
        <v>155.57</v>
      </c>
      <c r="P229" s="47">
        <v>0</v>
      </c>
      <c r="Q229" s="47">
        <v>0</v>
      </c>
      <c r="R229" s="47">
        <v>0</v>
      </c>
      <c r="S229" s="47">
        <v>0</v>
      </c>
      <c r="T229" s="55">
        <v>0</v>
      </c>
    </row>
    <row r="230" spans="1:20">
      <c r="A230" s="48" t="s">
        <v>1487</v>
      </c>
      <c r="B230" s="49" t="s">
        <v>995</v>
      </c>
      <c r="C230" s="49" t="s">
        <v>995</v>
      </c>
      <c r="D230" s="49" t="s">
        <v>1488</v>
      </c>
      <c r="E230" s="47">
        <v>33.02</v>
      </c>
      <c r="F230" s="47">
        <v>0</v>
      </c>
      <c r="G230" s="47">
        <v>33.02</v>
      </c>
      <c r="H230" s="47">
        <v>493.02</v>
      </c>
      <c r="I230" s="47">
        <v>284.42</v>
      </c>
      <c r="J230" s="47">
        <v>208.6</v>
      </c>
      <c r="K230" s="47">
        <v>526.04</v>
      </c>
      <c r="L230" s="47">
        <v>284.42</v>
      </c>
      <c r="M230" s="47">
        <v>264.73</v>
      </c>
      <c r="N230" s="47">
        <v>19.69</v>
      </c>
      <c r="O230" s="47">
        <v>241.62</v>
      </c>
      <c r="P230" s="47">
        <v>0</v>
      </c>
      <c r="Q230" s="47">
        <v>0</v>
      </c>
      <c r="R230" s="47">
        <v>0</v>
      </c>
      <c r="S230" s="47">
        <v>0</v>
      </c>
      <c r="T230" s="55">
        <v>0</v>
      </c>
    </row>
    <row r="231" spans="1:20">
      <c r="A231" s="48" t="s">
        <v>1489</v>
      </c>
      <c r="B231" s="49" t="s">
        <v>995</v>
      </c>
      <c r="C231" s="49" t="s">
        <v>995</v>
      </c>
      <c r="D231" s="49" t="s">
        <v>1490</v>
      </c>
      <c r="E231" s="47">
        <v>23.89</v>
      </c>
      <c r="F231" s="47">
        <v>0</v>
      </c>
      <c r="G231" s="47">
        <v>23.89</v>
      </c>
      <c r="H231" s="47">
        <v>0</v>
      </c>
      <c r="I231" s="47">
        <v>0</v>
      </c>
      <c r="J231" s="47">
        <v>0</v>
      </c>
      <c r="K231" s="47">
        <v>23.89</v>
      </c>
      <c r="L231" s="47">
        <v>0</v>
      </c>
      <c r="M231" s="47">
        <v>0</v>
      </c>
      <c r="N231" s="47">
        <v>0</v>
      </c>
      <c r="O231" s="47">
        <v>23.89</v>
      </c>
      <c r="P231" s="47">
        <v>0</v>
      </c>
      <c r="Q231" s="47">
        <v>0</v>
      </c>
      <c r="R231" s="47">
        <v>0</v>
      </c>
      <c r="S231" s="47">
        <v>0</v>
      </c>
      <c r="T231" s="55">
        <v>0</v>
      </c>
    </row>
    <row r="232" spans="1:20">
      <c r="A232" s="48" t="s">
        <v>1491</v>
      </c>
      <c r="B232" s="49" t="s">
        <v>995</v>
      </c>
      <c r="C232" s="49" t="s">
        <v>995</v>
      </c>
      <c r="D232" s="49" t="s">
        <v>1492</v>
      </c>
      <c r="E232" s="47">
        <v>245.71</v>
      </c>
      <c r="F232" s="47">
        <v>12.8</v>
      </c>
      <c r="G232" s="47">
        <v>232.91</v>
      </c>
      <c r="H232" s="47">
        <v>203.4</v>
      </c>
      <c r="I232" s="47">
        <v>24.4</v>
      </c>
      <c r="J232" s="47">
        <v>179</v>
      </c>
      <c r="K232" s="47">
        <v>436.31</v>
      </c>
      <c r="L232" s="47">
        <v>24.4</v>
      </c>
      <c r="M232" s="47">
        <v>0</v>
      </c>
      <c r="N232" s="47">
        <v>24.4</v>
      </c>
      <c r="O232" s="47">
        <v>411.91</v>
      </c>
      <c r="P232" s="47">
        <v>12.8</v>
      </c>
      <c r="Q232" s="47">
        <v>12.8</v>
      </c>
      <c r="R232" s="47">
        <v>0</v>
      </c>
      <c r="S232" s="47">
        <v>0</v>
      </c>
      <c r="T232" s="55">
        <v>0</v>
      </c>
    </row>
    <row r="233" spans="1:20">
      <c r="A233" s="48" t="s">
        <v>1493</v>
      </c>
      <c r="B233" s="49" t="s">
        <v>995</v>
      </c>
      <c r="C233" s="49" t="s">
        <v>995</v>
      </c>
      <c r="D233" s="49" t="s">
        <v>1494</v>
      </c>
      <c r="E233" s="47">
        <v>0</v>
      </c>
      <c r="F233" s="47">
        <v>0</v>
      </c>
      <c r="G233" s="47">
        <v>0</v>
      </c>
      <c r="H233" s="47">
        <v>1198.75</v>
      </c>
      <c r="I233" s="47">
        <v>631.45</v>
      </c>
      <c r="J233" s="47">
        <v>567.3</v>
      </c>
      <c r="K233" s="47">
        <v>1198.75</v>
      </c>
      <c r="L233" s="47">
        <v>631.45</v>
      </c>
      <c r="M233" s="47">
        <v>482.45</v>
      </c>
      <c r="N233" s="47">
        <v>149</v>
      </c>
      <c r="O233" s="47">
        <v>567.3</v>
      </c>
      <c r="P233" s="47">
        <v>0</v>
      </c>
      <c r="Q233" s="47">
        <v>0</v>
      </c>
      <c r="R233" s="47">
        <v>0</v>
      </c>
      <c r="S233" s="47">
        <v>0</v>
      </c>
      <c r="T233" s="55">
        <v>0</v>
      </c>
    </row>
    <row r="234" spans="1:20">
      <c r="A234" s="48" t="s">
        <v>1495</v>
      </c>
      <c r="B234" s="49" t="s">
        <v>995</v>
      </c>
      <c r="C234" s="49" t="s">
        <v>995</v>
      </c>
      <c r="D234" s="49" t="s">
        <v>1113</v>
      </c>
      <c r="E234" s="47">
        <v>0</v>
      </c>
      <c r="F234" s="47">
        <v>0</v>
      </c>
      <c r="G234" s="47">
        <v>0</v>
      </c>
      <c r="H234" s="47">
        <v>328.03</v>
      </c>
      <c r="I234" s="47">
        <v>328.03</v>
      </c>
      <c r="J234" s="47">
        <v>0</v>
      </c>
      <c r="K234" s="47">
        <v>328.03</v>
      </c>
      <c r="L234" s="47">
        <v>328.03</v>
      </c>
      <c r="M234" s="47">
        <v>328.03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 s="55">
        <v>0</v>
      </c>
    </row>
    <row r="235" spans="1:20">
      <c r="A235" s="48" t="s">
        <v>1496</v>
      </c>
      <c r="B235" s="49" t="s">
        <v>995</v>
      </c>
      <c r="C235" s="49" t="s">
        <v>995</v>
      </c>
      <c r="D235" s="49" t="s">
        <v>1115</v>
      </c>
      <c r="E235" s="47">
        <v>0</v>
      </c>
      <c r="F235" s="47">
        <v>0</v>
      </c>
      <c r="G235" s="47">
        <v>0</v>
      </c>
      <c r="H235" s="47">
        <v>67.55</v>
      </c>
      <c r="I235" s="47">
        <v>0</v>
      </c>
      <c r="J235" s="47">
        <v>67.55</v>
      </c>
      <c r="K235" s="47">
        <v>67.55</v>
      </c>
      <c r="L235" s="47">
        <v>0</v>
      </c>
      <c r="M235" s="47">
        <v>0</v>
      </c>
      <c r="N235" s="47">
        <v>0</v>
      </c>
      <c r="O235" s="47">
        <v>67.55</v>
      </c>
      <c r="P235" s="47">
        <v>0</v>
      </c>
      <c r="Q235" s="47">
        <v>0</v>
      </c>
      <c r="R235" s="47">
        <v>0</v>
      </c>
      <c r="S235" s="47">
        <v>0</v>
      </c>
      <c r="T235" s="55">
        <v>0</v>
      </c>
    </row>
    <row r="236" spans="1:20">
      <c r="A236" s="48" t="s">
        <v>1497</v>
      </c>
      <c r="B236" s="49" t="s">
        <v>995</v>
      </c>
      <c r="C236" s="49" t="s">
        <v>995</v>
      </c>
      <c r="D236" s="49" t="s">
        <v>1498</v>
      </c>
      <c r="E236" s="47">
        <v>0</v>
      </c>
      <c r="F236" s="47">
        <v>0</v>
      </c>
      <c r="G236" s="47">
        <v>0</v>
      </c>
      <c r="H236" s="47">
        <v>15</v>
      </c>
      <c r="I236" s="47">
        <v>0</v>
      </c>
      <c r="J236" s="47">
        <v>15</v>
      </c>
      <c r="K236" s="47">
        <v>15</v>
      </c>
      <c r="L236" s="47">
        <v>0</v>
      </c>
      <c r="M236" s="47">
        <v>0</v>
      </c>
      <c r="N236" s="47">
        <v>0</v>
      </c>
      <c r="O236" s="47">
        <v>15</v>
      </c>
      <c r="P236" s="47">
        <v>0</v>
      </c>
      <c r="Q236" s="47">
        <v>0</v>
      </c>
      <c r="R236" s="47">
        <v>0</v>
      </c>
      <c r="S236" s="47">
        <v>0</v>
      </c>
      <c r="T236" s="55">
        <v>0</v>
      </c>
    </row>
    <row r="237" spans="1:20">
      <c r="A237" s="48" t="s">
        <v>1499</v>
      </c>
      <c r="B237" s="49" t="s">
        <v>995</v>
      </c>
      <c r="C237" s="49" t="s">
        <v>995</v>
      </c>
      <c r="D237" s="49" t="s">
        <v>1500</v>
      </c>
      <c r="E237" s="47">
        <v>0</v>
      </c>
      <c r="F237" s="47">
        <v>0</v>
      </c>
      <c r="G237" s="47">
        <v>0</v>
      </c>
      <c r="H237" s="47">
        <v>10</v>
      </c>
      <c r="I237" s="47">
        <v>0</v>
      </c>
      <c r="J237" s="47">
        <v>10</v>
      </c>
      <c r="K237" s="47">
        <v>10</v>
      </c>
      <c r="L237" s="47">
        <v>0</v>
      </c>
      <c r="M237" s="47">
        <v>0</v>
      </c>
      <c r="N237" s="47">
        <v>0</v>
      </c>
      <c r="O237" s="47">
        <v>10</v>
      </c>
      <c r="P237" s="47">
        <v>0</v>
      </c>
      <c r="Q237" s="47">
        <v>0</v>
      </c>
      <c r="R237" s="47">
        <v>0</v>
      </c>
      <c r="S237" s="47">
        <v>0</v>
      </c>
      <c r="T237" s="55">
        <v>0</v>
      </c>
    </row>
    <row r="238" spans="1:20">
      <c r="A238" s="48" t="s">
        <v>1501</v>
      </c>
      <c r="B238" s="49" t="s">
        <v>995</v>
      </c>
      <c r="C238" s="49" t="s">
        <v>995</v>
      </c>
      <c r="D238" s="49" t="s">
        <v>1502</v>
      </c>
      <c r="E238" s="47">
        <v>0</v>
      </c>
      <c r="F238" s="47">
        <v>0</v>
      </c>
      <c r="G238" s="47">
        <v>0</v>
      </c>
      <c r="H238" s="47">
        <v>47</v>
      </c>
      <c r="I238" s="47">
        <v>0</v>
      </c>
      <c r="J238" s="47">
        <v>47</v>
      </c>
      <c r="K238" s="47">
        <v>47</v>
      </c>
      <c r="L238" s="47">
        <v>0</v>
      </c>
      <c r="M238" s="47">
        <v>0</v>
      </c>
      <c r="N238" s="47">
        <v>0</v>
      </c>
      <c r="O238" s="47">
        <v>47</v>
      </c>
      <c r="P238" s="47">
        <v>0</v>
      </c>
      <c r="Q238" s="47">
        <v>0</v>
      </c>
      <c r="R238" s="47">
        <v>0</v>
      </c>
      <c r="S238" s="47">
        <v>0</v>
      </c>
      <c r="T238" s="55">
        <v>0</v>
      </c>
    </row>
    <row r="239" spans="1:20">
      <c r="A239" s="48" t="s">
        <v>1503</v>
      </c>
      <c r="B239" s="49" t="s">
        <v>995</v>
      </c>
      <c r="C239" s="49" t="s">
        <v>995</v>
      </c>
      <c r="D239" s="49" t="s">
        <v>1504</v>
      </c>
      <c r="E239" s="47">
        <v>0</v>
      </c>
      <c r="F239" s="47">
        <v>0</v>
      </c>
      <c r="G239" s="47">
        <v>0</v>
      </c>
      <c r="H239" s="47">
        <v>86</v>
      </c>
      <c r="I239" s="47">
        <v>0</v>
      </c>
      <c r="J239" s="47">
        <v>86</v>
      </c>
      <c r="K239" s="47">
        <v>86</v>
      </c>
      <c r="L239" s="47">
        <v>0</v>
      </c>
      <c r="M239" s="47">
        <v>0</v>
      </c>
      <c r="N239" s="47">
        <v>0</v>
      </c>
      <c r="O239" s="47">
        <v>86</v>
      </c>
      <c r="P239" s="47">
        <v>0</v>
      </c>
      <c r="Q239" s="47">
        <v>0</v>
      </c>
      <c r="R239" s="47">
        <v>0</v>
      </c>
      <c r="S239" s="47">
        <v>0</v>
      </c>
      <c r="T239" s="55">
        <v>0</v>
      </c>
    </row>
    <row r="240" spans="1:20">
      <c r="A240" s="48" t="s">
        <v>1505</v>
      </c>
      <c r="B240" s="49" t="s">
        <v>995</v>
      </c>
      <c r="C240" s="49" t="s">
        <v>995</v>
      </c>
      <c r="D240" s="49" t="s">
        <v>1506</v>
      </c>
      <c r="E240" s="47">
        <v>0</v>
      </c>
      <c r="F240" s="47">
        <v>0</v>
      </c>
      <c r="G240" s="47">
        <v>0</v>
      </c>
      <c r="H240" s="47">
        <v>645.17</v>
      </c>
      <c r="I240" s="47">
        <v>303.42</v>
      </c>
      <c r="J240" s="47">
        <v>341.75</v>
      </c>
      <c r="K240" s="47">
        <v>645.17</v>
      </c>
      <c r="L240" s="47">
        <v>303.42</v>
      </c>
      <c r="M240" s="47">
        <v>154.42</v>
      </c>
      <c r="N240" s="47">
        <v>149</v>
      </c>
      <c r="O240" s="47">
        <v>341.75</v>
      </c>
      <c r="P240" s="47">
        <v>0</v>
      </c>
      <c r="Q240" s="47">
        <v>0</v>
      </c>
      <c r="R240" s="47">
        <v>0</v>
      </c>
      <c r="S240" s="47">
        <v>0</v>
      </c>
      <c r="T240" s="55">
        <v>0</v>
      </c>
    </row>
    <row r="241" spans="1:20">
      <c r="A241" s="48" t="s">
        <v>1507</v>
      </c>
      <c r="B241" s="49" t="s">
        <v>995</v>
      </c>
      <c r="C241" s="49" t="s">
        <v>995</v>
      </c>
      <c r="D241" s="49" t="s">
        <v>1508</v>
      </c>
      <c r="E241" s="47">
        <v>0</v>
      </c>
      <c r="F241" s="47">
        <v>0</v>
      </c>
      <c r="G241" s="47">
        <v>0</v>
      </c>
      <c r="H241" s="47">
        <v>29612.2</v>
      </c>
      <c r="I241" s="47">
        <v>29390.8</v>
      </c>
      <c r="J241" s="47">
        <v>221.4</v>
      </c>
      <c r="K241" s="47">
        <v>29612.2</v>
      </c>
      <c r="L241" s="47">
        <v>29390.8</v>
      </c>
      <c r="M241" s="47">
        <v>29389.8</v>
      </c>
      <c r="N241" s="47">
        <v>1</v>
      </c>
      <c r="O241" s="47">
        <v>221.4</v>
      </c>
      <c r="P241" s="47">
        <v>0</v>
      </c>
      <c r="Q241" s="47">
        <v>0</v>
      </c>
      <c r="R241" s="47">
        <v>0</v>
      </c>
      <c r="S241" s="47">
        <v>0</v>
      </c>
      <c r="T241" s="55">
        <v>0</v>
      </c>
    </row>
    <row r="242" spans="1:20">
      <c r="A242" s="48" t="s">
        <v>1509</v>
      </c>
      <c r="B242" s="49" t="s">
        <v>995</v>
      </c>
      <c r="C242" s="49" t="s">
        <v>995</v>
      </c>
      <c r="D242" s="49" t="s">
        <v>1510</v>
      </c>
      <c r="E242" s="47">
        <v>0</v>
      </c>
      <c r="F242" s="47">
        <v>0</v>
      </c>
      <c r="G242" s="47">
        <v>0</v>
      </c>
      <c r="H242" s="47">
        <v>2</v>
      </c>
      <c r="I242" s="47">
        <v>2</v>
      </c>
      <c r="J242" s="47">
        <v>0</v>
      </c>
      <c r="K242" s="47">
        <v>2</v>
      </c>
      <c r="L242" s="47">
        <v>2</v>
      </c>
      <c r="M242" s="47">
        <v>2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 s="55">
        <v>0</v>
      </c>
    </row>
    <row r="243" spans="1:20">
      <c r="A243" s="48" t="s">
        <v>1511</v>
      </c>
      <c r="B243" s="49" t="s">
        <v>995</v>
      </c>
      <c r="C243" s="49" t="s">
        <v>995</v>
      </c>
      <c r="D243" s="49" t="s">
        <v>1512</v>
      </c>
      <c r="E243" s="47">
        <v>0</v>
      </c>
      <c r="F243" s="47">
        <v>0</v>
      </c>
      <c r="G243" s="47">
        <v>0</v>
      </c>
      <c r="H243" s="47">
        <v>6804.51</v>
      </c>
      <c r="I243" s="47">
        <v>6804.51</v>
      </c>
      <c r="J243" s="47">
        <v>0</v>
      </c>
      <c r="K243" s="47">
        <v>6804.51</v>
      </c>
      <c r="L243" s="47">
        <v>6804.51</v>
      </c>
      <c r="M243" s="47">
        <v>6803.51</v>
      </c>
      <c r="N243" s="47">
        <v>1</v>
      </c>
      <c r="O243" s="47">
        <v>0</v>
      </c>
      <c r="P243" s="47">
        <v>0</v>
      </c>
      <c r="Q243" s="47">
        <v>0</v>
      </c>
      <c r="R243" s="47">
        <v>0</v>
      </c>
      <c r="S243" s="47">
        <v>0</v>
      </c>
      <c r="T243" s="55">
        <v>0</v>
      </c>
    </row>
    <row r="244" spans="1:20">
      <c r="A244" s="48" t="s">
        <v>1513</v>
      </c>
      <c r="B244" s="49" t="s">
        <v>995</v>
      </c>
      <c r="C244" s="49" t="s">
        <v>995</v>
      </c>
      <c r="D244" s="49" t="s">
        <v>1514</v>
      </c>
      <c r="E244" s="47">
        <v>0</v>
      </c>
      <c r="F244" s="47">
        <v>0</v>
      </c>
      <c r="G244" s="47">
        <v>0</v>
      </c>
      <c r="H244" s="47">
        <v>1983.69</v>
      </c>
      <c r="I244" s="47">
        <v>1983.69</v>
      </c>
      <c r="J244" s="47">
        <v>0</v>
      </c>
      <c r="K244" s="47">
        <v>1983.69</v>
      </c>
      <c r="L244" s="47">
        <v>1983.69</v>
      </c>
      <c r="M244" s="47">
        <v>1983.69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55">
        <v>0</v>
      </c>
    </row>
    <row r="245" spans="1:20">
      <c r="A245" s="48" t="s">
        <v>1515</v>
      </c>
      <c r="B245" s="49" t="s">
        <v>995</v>
      </c>
      <c r="C245" s="49" t="s">
        <v>995</v>
      </c>
      <c r="D245" s="49" t="s">
        <v>1516</v>
      </c>
      <c r="E245" s="47">
        <v>0</v>
      </c>
      <c r="F245" s="47">
        <v>0</v>
      </c>
      <c r="G245" s="47">
        <v>0</v>
      </c>
      <c r="H245" s="47">
        <v>14190.28</v>
      </c>
      <c r="I245" s="47">
        <v>14190.28</v>
      </c>
      <c r="J245" s="47">
        <v>0</v>
      </c>
      <c r="K245" s="47">
        <v>14190.28</v>
      </c>
      <c r="L245" s="47">
        <v>14190.28</v>
      </c>
      <c r="M245" s="47">
        <v>14190.28</v>
      </c>
      <c r="N245" s="47">
        <v>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55">
        <v>0</v>
      </c>
    </row>
    <row r="246" spans="1:20">
      <c r="A246" s="48" t="s">
        <v>1517</v>
      </c>
      <c r="B246" s="49" t="s">
        <v>995</v>
      </c>
      <c r="C246" s="49" t="s">
        <v>995</v>
      </c>
      <c r="D246" s="49" t="s">
        <v>1518</v>
      </c>
      <c r="E246" s="47">
        <v>0</v>
      </c>
      <c r="F246" s="47">
        <v>0</v>
      </c>
      <c r="G246" s="47">
        <v>0</v>
      </c>
      <c r="H246" s="47">
        <v>6325.08</v>
      </c>
      <c r="I246" s="47">
        <v>6325.08</v>
      </c>
      <c r="J246" s="47">
        <v>0</v>
      </c>
      <c r="K246" s="47">
        <v>6325.08</v>
      </c>
      <c r="L246" s="47">
        <v>6325.08</v>
      </c>
      <c r="M246" s="47">
        <v>6325.08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55">
        <v>0</v>
      </c>
    </row>
    <row r="247" spans="1:20">
      <c r="A247" s="48" t="s">
        <v>1519</v>
      </c>
      <c r="B247" s="49" t="s">
        <v>995</v>
      </c>
      <c r="C247" s="49" t="s">
        <v>995</v>
      </c>
      <c r="D247" s="49" t="s">
        <v>1520</v>
      </c>
      <c r="E247" s="47">
        <v>0</v>
      </c>
      <c r="F247" s="47">
        <v>0</v>
      </c>
      <c r="G247" s="47">
        <v>0</v>
      </c>
      <c r="H247" s="47">
        <v>306.64</v>
      </c>
      <c r="I247" s="47">
        <v>85.24</v>
      </c>
      <c r="J247" s="47">
        <v>221.4</v>
      </c>
      <c r="K247" s="47">
        <v>306.64</v>
      </c>
      <c r="L247" s="47">
        <v>85.24</v>
      </c>
      <c r="M247" s="47">
        <v>85.24</v>
      </c>
      <c r="N247" s="47">
        <v>0</v>
      </c>
      <c r="O247" s="47">
        <v>221.4</v>
      </c>
      <c r="P247" s="47">
        <v>0</v>
      </c>
      <c r="Q247" s="47">
        <v>0</v>
      </c>
      <c r="R247" s="47">
        <v>0</v>
      </c>
      <c r="S247" s="47">
        <v>0</v>
      </c>
      <c r="T247" s="55">
        <v>0</v>
      </c>
    </row>
    <row r="248" spans="1:20">
      <c r="A248" s="48" t="s">
        <v>1521</v>
      </c>
      <c r="B248" s="49" t="s">
        <v>995</v>
      </c>
      <c r="C248" s="49" t="s">
        <v>995</v>
      </c>
      <c r="D248" s="49" t="s">
        <v>1522</v>
      </c>
      <c r="E248" s="47">
        <v>0</v>
      </c>
      <c r="F248" s="47">
        <v>0</v>
      </c>
      <c r="G248" s="47">
        <v>0</v>
      </c>
      <c r="H248" s="47">
        <v>1023</v>
      </c>
      <c r="I248" s="47">
        <v>0</v>
      </c>
      <c r="J248" s="47">
        <v>1023</v>
      </c>
      <c r="K248" s="47">
        <v>1023</v>
      </c>
      <c r="L248" s="47">
        <v>0</v>
      </c>
      <c r="M248" s="47">
        <v>0</v>
      </c>
      <c r="N248" s="47">
        <v>0</v>
      </c>
      <c r="O248" s="47">
        <v>1023</v>
      </c>
      <c r="P248" s="47">
        <v>0</v>
      </c>
      <c r="Q248" s="47">
        <v>0</v>
      </c>
      <c r="R248" s="47">
        <v>0</v>
      </c>
      <c r="S248" s="47">
        <v>0</v>
      </c>
      <c r="T248" s="55">
        <v>0</v>
      </c>
    </row>
    <row r="249" spans="1:20">
      <c r="A249" s="48" t="s">
        <v>1523</v>
      </c>
      <c r="B249" s="49" t="s">
        <v>995</v>
      </c>
      <c r="C249" s="49" t="s">
        <v>995</v>
      </c>
      <c r="D249" s="49" t="s">
        <v>1524</v>
      </c>
      <c r="E249" s="47">
        <v>0</v>
      </c>
      <c r="F249" s="47">
        <v>0</v>
      </c>
      <c r="G249" s="47">
        <v>0</v>
      </c>
      <c r="H249" s="47">
        <v>55</v>
      </c>
      <c r="I249" s="47">
        <v>0</v>
      </c>
      <c r="J249" s="47">
        <v>55</v>
      </c>
      <c r="K249" s="47">
        <v>55</v>
      </c>
      <c r="L249" s="47">
        <v>0</v>
      </c>
      <c r="M249" s="47">
        <v>0</v>
      </c>
      <c r="N249" s="47">
        <v>0</v>
      </c>
      <c r="O249" s="47">
        <v>55</v>
      </c>
      <c r="P249" s="47">
        <v>0</v>
      </c>
      <c r="Q249" s="47">
        <v>0</v>
      </c>
      <c r="R249" s="47">
        <v>0</v>
      </c>
      <c r="S249" s="47">
        <v>0</v>
      </c>
      <c r="T249" s="55">
        <v>0</v>
      </c>
    </row>
    <row r="250" spans="1:20">
      <c r="A250" s="48" t="s">
        <v>1525</v>
      </c>
      <c r="B250" s="49" t="s">
        <v>995</v>
      </c>
      <c r="C250" s="49" t="s">
        <v>995</v>
      </c>
      <c r="D250" s="49" t="s">
        <v>1526</v>
      </c>
      <c r="E250" s="47">
        <v>0</v>
      </c>
      <c r="F250" s="47">
        <v>0</v>
      </c>
      <c r="G250" s="47">
        <v>0</v>
      </c>
      <c r="H250" s="47">
        <v>968</v>
      </c>
      <c r="I250" s="47">
        <v>0</v>
      </c>
      <c r="J250" s="47">
        <v>968</v>
      </c>
      <c r="K250" s="47">
        <v>968</v>
      </c>
      <c r="L250" s="47">
        <v>0</v>
      </c>
      <c r="M250" s="47">
        <v>0</v>
      </c>
      <c r="N250" s="47">
        <v>0</v>
      </c>
      <c r="O250" s="47">
        <v>968</v>
      </c>
      <c r="P250" s="47">
        <v>0</v>
      </c>
      <c r="Q250" s="47">
        <v>0</v>
      </c>
      <c r="R250" s="47">
        <v>0</v>
      </c>
      <c r="S250" s="47">
        <v>0</v>
      </c>
      <c r="T250" s="55">
        <v>0</v>
      </c>
    </row>
    <row r="251" spans="1:20">
      <c r="A251" s="48" t="s">
        <v>1527</v>
      </c>
      <c r="B251" s="49" t="s">
        <v>995</v>
      </c>
      <c r="C251" s="49" t="s">
        <v>995</v>
      </c>
      <c r="D251" s="49" t="s">
        <v>1528</v>
      </c>
      <c r="E251" s="47">
        <v>0</v>
      </c>
      <c r="F251" s="47">
        <v>0</v>
      </c>
      <c r="G251" s="47">
        <v>0</v>
      </c>
      <c r="H251" s="47">
        <v>1224.8</v>
      </c>
      <c r="I251" s="47">
        <v>145</v>
      </c>
      <c r="J251" s="47">
        <v>1079.8</v>
      </c>
      <c r="K251" s="47">
        <v>1224.8</v>
      </c>
      <c r="L251" s="47">
        <v>145</v>
      </c>
      <c r="M251" s="47">
        <v>145</v>
      </c>
      <c r="N251" s="47">
        <v>0</v>
      </c>
      <c r="O251" s="47">
        <v>1079.8</v>
      </c>
      <c r="P251" s="47">
        <v>0</v>
      </c>
      <c r="Q251" s="47">
        <v>0</v>
      </c>
      <c r="R251" s="47">
        <v>0</v>
      </c>
      <c r="S251" s="47">
        <v>0</v>
      </c>
      <c r="T251" s="55">
        <v>0</v>
      </c>
    </row>
    <row r="252" spans="1:20">
      <c r="A252" s="48" t="s">
        <v>1529</v>
      </c>
      <c r="B252" s="49" t="s">
        <v>995</v>
      </c>
      <c r="C252" s="49" t="s">
        <v>995</v>
      </c>
      <c r="D252" s="49" t="s">
        <v>1530</v>
      </c>
      <c r="E252" s="47">
        <v>0</v>
      </c>
      <c r="F252" s="47">
        <v>0</v>
      </c>
      <c r="G252" s="47">
        <v>0</v>
      </c>
      <c r="H252" s="47">
        <v>276.21</v>
      </c>
      <c r="I252" s="47">
        <v>135.61</v>
      </c>
      <c r="J252" s="47">
        <v>140.61</v>
      </c>
      <c r="K252" s="47">
        <v>276.21</v>
      </c>
      <c r="L252" s="47">
        <v>135.61</v>
      </c>
      <c r="M252" s="47">
        <v>135.61</v>
      </c>
      <c r="N252" s="47">
        <v>0</v>
      </c>
      <c r="O252" s="47">
        <v>140.61</v>
      </c>
      <c r="P252" s="47">
        <v>0</v>
      </c>
      <c r="Q252" s="47">
        <v>0</v>
      </c>
      <c r="R252" s="47">
        <v>0</v>
      </c>
      <c r="S252" s="47">
        <v>0</v>
      </c>
      <c r="T252" s="55">
        <v>0</v>
      </c>
    </row>
    <row r="253" spans="1:20">
      <c r="A253" s="48" t="s">
        <v>1531</v>
      </c>
      <c r="B253" s="49" t="s">
        <v>995</v>
      </c>
      <c r="C253" s="49" t="s">
        <v>995</v>
      </c>
      <c r="D253" s="49" t="s">
        <v>1532</v>
      </c>
      <c r="E253" s="47">
        <v>0</v>
      </c>
      <c r="F253" s="47">
        <v>0</v>
      </c>
      <c r="G253" s="47">
        <v>0</v>
      </c>
      <c r="H253" s="47">
        <v>218.52</v>
      </c>
      <c r="I253" s="47">
        <v>3.91</v>
      </c>
      <c r="J253" s="47">
        <v>214.62</v>
      </c>
      <c r="K253" s="47">
        <v>218.52</v>
      </c>
      <c r="L253" s="47">
        <v>3.91</v>
      </c>
      <c r="M253" s="47">
        <v>3.91</v>
      </c>
      <c r="N253" s="47">
        <v>0</v>
      </c>
      <c r="O253" s="47">
        <v>214.62</v>
      </c>
      <c r="P253" s="47">
        <v>0</v>
      </c>
      <c r="Q253" s="47">
        <v>0</v>
      </c>
      <c r="R253" s="47">
        <v>0</v>
      </c>
      <c r="S253" s="47">
        <v>0</v>
      </c>
      <c r="T253" s="55">
        <v>0</v>
      </c>
    </row>
    <row r="254" spans="1:20">
      <c r="A254" s="48" t="s">
        <v>1533</v>
      </c>
      <c r="B254" s="49" t="s">
        <v>995</v>
      </c>
      <c r="C254" s="49" t="s">
        <v>995</v>
      </c>
      <c r="D254" s="49" t="s">
        <v>1534</v>
      </c>
      <c r="E254" s="47">
        <v>0</v>
      </c>
      <c r="F254" s="47">
        <v>0</v>
      </c>
      <c r="G254" s="47">
        <v>0</v>
      </c>
      <c r="H254" s="47">
        <v>277.37</v>
      </c>
      <c r="I254" s="47">
        <v>0</v>
      </c>
      <c r="J254" s="47">
        <v>277.37</v>
      </c>
      <c r="K254" s="47">
        <v>277.37</v>
      </c>
      <c r="L254" s="47">
        <v>0</v>
      </c>
      <c r="M254" s="47">
        <v>0</v>
      </c>
      <c r="N254" s="47">
        <v>0</v>
      </c>
      <c r="O254" s="47">
        <v>277.37</v>
      </c>
      <c r="P254" s="47">
        <v>0</v>
      </c>
      <c r="Q254" s="47">
        <v>0</v>
      </c>
      <c r="R254" s="47">
        <v>0</v>
      </c>
      <c r="S254" s="47">
        <v>0</v>
      </c>
      <c r="T254" s="55">
        <v>0</v>
      </c>
    </row>
    <row r="255" spans="1:20">
      <c r="A255" s="48" t="s">
        <v>1535</v>
      </c>
      <c r="B255" s="49" t="s">
        <v>995</v>
      </c>
      <c r="C255" s="49" t="s">
        <v>995</v>
      </c>
      <c r="D255" s="49" t="s">
        <v>1536</v>
      </c>
      <c r="E255" s="47">
        <v>0</v>
      </c>
      <c r="F255" s="47">
        <v>0</v>
      </c>
      <c r="G255" s="47">
        <v>0</v>
      </c>
      <c r="H255" s="47">
        <v>5</v>
      </c>
      <c r="I255" s="47">
        <v>0</v>
      </c>
      <c r="J255" s="47">
        <v>5</v>
      </c>
      <c r="K255" s="47">
        <v>5</v>
      </c>
      <c r="L255" s="47">
        <v>0</v>
      </c>
      <c r="M255" s="47">
        <v>0</v>
      </c>
      <c r="N255" s="47">
        <v>0</v>
      </c>
      <c r="O255" s="47">
        <v>5</v>
      </c>
      <c r="P255" s="47">
        <v>0</v>
      </c>
      <c r="Q255" s="47">
        <v>0</v>
      </c>
      <c r="R255" s="47">
        <v>0</v>
      </c>
      <c r="S255" s="47">
        <v>0</v>
      </c>
      <c r="T255" s="55">
        <v>0</v>
      </c>
    </row>
    <row r="256" spans="1:20">
      <c r="A256" s="48" t="s">
        <v>1537</v>
      </c>
      <c r="B256" s="49" t="s">
        <v>995</v>
      </c>
      <c r="C256" s="49" t="s">
        <v>995</v>
      </c>
      <c r="D256" s="49" t="s">
        <v>1538</v>
      </c>
      <c r="E256" s="47">
        <v>0</v>
      </c>
      <c r="F256" s="47">
        <v>0</v>
      </c>
      <c r="G256" s="47">
        <v>0</v>
      </c>
      <c r="H256" s="47">
        <v>209</v>
      </c>
      <c r="I256" s="47">
        <v>0</v>
      </c>
      <c r="J256" s="47">
        <v>209</v>
      </c>
      <c r="K256" s="47">
        <v>209</v>
      </c>
      <c r="L256" s="47">
        <v>0</v>
      </c>
      <c r="M256" s="47">
        <v>0</v>
      </c>
      <c r="N256" s="47">
        <v>0</v>
      </c>
      <c r="O256" s="47">
        <v>209</v>
      </c>
      <c r="P256" s="47">
        <v>0</v>
      </c>
      <c r="Q256" s="47">
        <v>0</v>
      </c>
      <c r="R256" s="47">
        <v>0</v>
      </c>
      <c r="S256" s="47">
        <v>0</v>
      </c>
      <c r="T256" s="55">
        <v>0</v>
      </c>
    </row>
    <row r="257" spans="1:20">
      <c r="A257" s="48" t="s">
        <v>1539</v>
      </c>
      <c r="B257" s="49" t="s">
        <v>995</v>
      </c>
      <c r="C257" s="49" t="s">
        <v>995</v>
      </c>
      <c r="D257" s="49" t="s">
        <v>1540</v>
      </c>
      <c r="E257" s="47">
        <v>0</v>
      </c>
      <c r="F257" s="47">
        <v>0</v>
      </c>
      <c r="G257" s="47">
        <v>0</v>
      </c>
      <c r="H257" s="47">
        <v>42.85</v>
      </c>
      <c r="I257" s="47">
        <v>0</v>
      </c>
      <c r="J257" s="47">
        <v>42.85</v>
      </c>
      <c r="K257" s="47">
        <v>42.85</v>
      </c>
      <c r="L257" s="47">
        <v>0</v>
      </c>
      <c r="M257" s="47">
        <v>0</v>
      </c>
      <c r="N257" s="47">
        <v>0</v>
      </c>
      <c r="O257" s="47">
        <v>42.85</v>
      </c>
      <c r="P257" s="47">
        <v>0</v>
      </c>
      <c r="Q257" s="47">
        <v>0</v>
      </c>
      <c r="R257" s="47">
        <v>0</v>
      </c>
      <c r="S257" s="47">
        <v>0</v>
      </c>
      <c r="T257" s="55">
        <v>0</v>
      </c>
    </row>
    <row r="258" spans="1:20">
      <c r="A258" s="48" t="s">
        <v>1541</v>
      </c>
      <c r="B258" s="49" t="s">
        <v>995</v>
      </c>
      <c r="C258" s="49" t="s">
        <v>995</v>
      </c>
      <c r="D258" s="49" t="s">
        <v>1542</v>
      </c>
      <c r="E258" s="47">
        <v>0</v>
      </c>
      <c r="F258" s="47">
        <v>0</v>
      </c>
      <c r="G258" s="47">
        <v>0</v>
      </c>
      <c r="H258" s="47">
        <v>195.83</v>
      </c>
      <c r="I258" s="47">
        <v>5.48</v>
      </c>
      <c r="J258" s="47">
        <v>190.35</v>
      </c>
      <c r="K258" s="47">
        <v>195.83</v>
      </c>
      <c r="L258" s="47">
        <v>5.48</v>
      </c>
      <c r="M258" s="47">
        <v>5.48</v>
      </c>
      <c r="N258" s="47">
        <v>0</v>
      </c>
      <c r="O258" s="47">
        <v>190.35</v>
      </c>
      <c r="P258" s="47">
        <v>0</v>
      </c>
      <c r="Q258" s="47">
        <v>0</v>
      </c>
      <c r="R258" s="47">
        <v>0</v>
      </c>
      <c r="S258" s="47">
        <v>0</v>
      </c>
      <c r="T258" s="55">
        <v>0</v>
      </c>
    </row>
    <row r="259" spans="1:20">
      <c r="A259" s="48" t="s">
        <v>1543</v>
      </c>
      <c r="B259" s="49" t="s">
        <v>995</v>
      </c>
      <c r="C259" s="49" t="s">
        <v>995</v>
      </c>
      <c r="D259" s="49" t="s">
        <v>1544</v>
      </c>
      <c r="E259" s="47">
        <v>0</v>
      </c>
      <c r="F259" s="47">
        <v>0</v>
      </c>
      <c r="G259" s="47">
        <v>0</v>
      </c>
      <c r="H259" s="47">
        <v>462</v>
      </c>
      <c r="I259" s="47">
        <v>0</v>
      </c>
      <c r="J259" s="47">
        <v>462</v>
      </c>
      <c r="K259" s="47">
        <v>462</v>
      </c>
      <c r="L259" s="47">
        <v>0</v>
      </c>
      <c r="M259" s="47">
        <v>0</v>
      </c>
      <c r="N259" s="47">
        <v>0</v>
      </c>
      <c r="O259" s="47">
        <v>462</v>
      </c>
      <c r="P259" s="47">
        <v>0</v>
      </c>
      <c r="Q259" s="47">
        <v>0</v>
      </c>
      <c r="R259" s="47">
        <v>0</v>
      </c>
      <c r="S259" s="47">
        <v>0</v>
      </c>
      <c r="T259" s="55">
        <v>0</v>
      </c>
    </row>
    <row r="260" spans="1:20">
      <c r="A260" s="48" t="s">
        <v>1545</v>
      </c>
      <c r="B260" s="49" t="s">
        <v>995</v>
      </c>
      <c r="C260" s="49" t="s">
        <v>995</v>
      </c>
      <c r="D260" s="49" t="s">
        <v>1546</v>
      </c>
      <c r="E260" s="47">
        <v>0</v>
      </c>
      <c r="F260" s="47">
        <v>0</v>
      </c>
      <c r="G260" s="47">
        <v>0</v>
      </c>
      <c r="H260" s="47">
        <v>423</v>
      </c>
      <c r="I260" s="47">
        <v>0</v>
      </c>
      <c r="J260" s="47">
        <v>423</v>
      </c>
      <c r="K260" s="47">
        <v>423</v>
      </c>
      <c r="L260" s="47">
        <v>0</v>
      </c>
      <c r="M260" s="47">
        <v>0</v>
      </c>
      <c r="N260" s="47">
        <v>0</v>
      </c>
      <c r="O260" s="47">
        <v>423</v>
      </c>
      <c r="P260" s="47">
        <v>0</v>
      </c>
      <c r="Q260" s="47">
        <v>0</v>
      </c>
      <c r="R260" s="47">
        <v>0</v>
      </c>
      <c r="S260" s="47">
        <v>0</v>
      </c>
      <c r="T260" s="55">
        <v>0</v>
      </c>
    </row>
    <row r="261" spans="1:20">
      <c r="A261" s="48" t="s">
        <v>1547</v>
      </c>
      <c r="B261" s="49" t="s">
        <v>995</v>
      </c>
      <c r="C261" s="49" t="s">
        <v>995</v>
      </c>
      <c r="D261" s="49" t="s">
        <v>1548</v>
      </c>
      <c r="E261" s="47">
        <v>0</v>
      </c>
      <c r="F261" s="47">
        <v>0</v>
      </c>
      <c r="G261" s="47">
        <v>0</v>
      </c>
      <c r="H261" s="47">
        <v>3</v>
      </c>
      <c r="I261" s="47">
        <v>0</v>
      </c>
      <c r="J261" s="47">
        <v>3</v>
      </c>
      <c r="K261" s="47">
        <v>3</v>
      </c>
      <c r="L261" s="47">
        <v>0</v>
      </c>
      <c r="M261" s="47">
        <v>0</v>
      </c>
      <c r="N261" s="47">
        <v>0</v>
      </c>
      <c r="O261" s="47">
        <v>3</v>
      </c>
      <c r="P261" s="47">
        <v>0</v>
      </c>
      <c r="Q261" s="47">
        <v>0</v>
      </c>
      <c r="R261" s="47">
        <v>0</v>
      </c>
      <c r="S261" s="47">
        <v>0</v>
      </c>
      <c r="T261" s="55">
        <v>0</v>
      </c>
    </row>
    <row r="262" spans="1:20">
      <c r="A262" s="48" t="s">
        <v>1549</v>
      </c>
      <c r="B262" s="49" t="s">
        <v>995</v>
      </c>
      <c r="C262" s="49" t="s">
        <v>995</v>
      </c>
      <c r="D262" s="49" t="s">
        <v>1550</v>
      </c>
      <c r="E262" s="47">
        <v>0</v>
      </c>
      <c r="F262" s="47">
        <v>0</v>
      </c>
      <c r="G262" s="47">
        <v>0</v>
      </c>
      <c r="H262" s="47">
        <v>4</v>
      </c>
      <c r="I262" s="47">
        <v>0</v>
      </c>
      <c r="J262" s="47">
        <v>4</v>
      </c>
      <c r="K262" s="47">
        <v>4</v>
      </c>
      <c r="L262" s="47">
        <v>0</v>
      </c>
      <c r="M262" s="47">
        <v>0</v>
      </c>
      <c r="N262" s="47">
        <v>0</v>
      </c>
      <c r="O262" s="47">
        <v>4</v>
      </c>
      <c r="P262" s="47">
        <v>0</v>
      </c>
      <c r="Q262" s="47">
        <v>0</v>
      </c>
      <c r="R262" s="47">
        <v>0</v>
      </c>
      <c r="S262" s="47">
        <v>0</v>
      </c>
      <c r="T262" s="55">
        <v>0</v>
      </c>
    </row>
    <row r="263" spans="1:20">
      <c r="A263" s="48" t="s">
        <v>1551</v>
      </c>
      <c r="B263" s="49" t="s">
        <v>995</v>
      </c>
      <c r="C263" s="49" t="s">
        <v>995</v>
      </c>
      <c r="D263" s="49" t="s">
        <v>1552</v>
      </c>
      <c r="E263" s="47">
        <v>0</v>
      </c>
      <c r="F263" s="47">
        <v>0</v>
      </c>
      <c r="G263" s="47">
        <v>0</v>
      </c>
      <c r="H263" s="47">
        <v>32</v>
      </c>
      <c r="I263" s="47">
        <v>0</v>
      </c>
      <c r="J263" s="47">
        <v>32</v>
      </c>
      <c r="K263" s="47">
        <v>32</v>
      </c>
      <c r="L263" s="47">
        <v>0</v>
      </c>
      <c r="M263" s="47">
        <v>0</v>
      </c>
      <c r="N263" s="47">
        <v>0</v>
      </c>
      <c r="O263" s="47">
        <v>32</v>
      </c>
      <c r="P263" s="47">
        <v>0</v>
      </c>
      <c r="Q263" s="47">
        <v>0</v>
      </c>
      <c r="R263" s="47">
        <v>0</v>
      </c>
      <c r="S263" s="47">
        <v>0</v>
      </c>
      <c r="T263" s="55">
        <v>0</v>
      </c>
    </row>
    <row r="264" spans="1:20">
      <c r="A264" s="48" t="s">
        <v>1553</v>
      </c>
      <c r="B264" s="49" t="s">
        <v>995</v>
      </c>
      <c r="C264" s="49" t="s">
        <v>995</v>
      </c>
      <c r="D264" s="49" t="s">
        <v>1554</v>
      </c>
      <c r="E264" s="47">
        <v>0</v>
      </c>
      <c r="F264" s="47">
        <v>0</v>
      </c>
      <c r="G264" s="47">
        <v>0</v>
      </c>
      <c r="H264" s="47">
        <v>427.76</v>
      </c>
      <c r="I264" s="47">
        <v>100.95</v>
      </c>
      <c r="J264" s="47">
        <v>326.8</v>
      </c>
      <c r="K264" s="47">
        <v>227.76</v>
      </c>
      <c r="L264" s="47">
        <v>100.95</v>
      </c>
      <c r="M264" s="47">
        <v>100.35</v>
      </c>
      <c r="N264" s="47">
        <v>0.6</v>
      </c>
      <c r="O264" s="47">
        <v>126.8</v>
      </c>
      <c r="P264" s="47">
        <v>200</v>
      </c>
      <c r="Q264" s="47">
        <v>0</v>
      </c>
      <c r="R264" s="47">
        <v>200</v>
      </c>
      <c r="S264" s="47">
        <v>200</v>
      </c>
      <c r="T264" s="55">
        <v>0</v>
      </c>
    </row>
    <row r="265" spans="1:20">
      <c r="A265" s="48" t="s">
        <v>1555</v>
      </c>
      <c r="B265" s="49" t="s">
        <v>995</v>
      </c>
      <c r="C265" s="49" t="s">
        <v>995</v>
      </c>
      <c r="D265" s="49" t="s">
        <v>1556</v>
      </c>
      <c r="E265" s="47">
        <v>0</v>
      </c>
      <c r="F265" s="47">
        <v>0</v>
      </c>
      <c r="G265" s="47">
        <v>0</v>
      </c>
      <c r="H265" s="47">
        <v>85.06</v>
      </c>
      <c r="I265" s="47">
        <v>0</v>
      </c>
      <c r="J265" s="47">
        <v>85.06</v>
      </c>
      <c r="K265" s="47">
        <v>85.06</v>
      </c>
      <c r="L265" s="47">
        <v>0</v>
      </c>
      <c r="M265" s="47">
        <v>0</v>
      </c>
      <c r="N265" s="47">
        <v>0</v>
      </c>
      <c r="O265" s="47">
        <v>85.06</v>
      </c>
      <c r="P265" s="47">
        <v>0</v>
      </c>
      <c r="Q265" s="47">
        <v>0</v>
      </c>
      <c r="R265" s="47">
        <v>0</v>
      </c>
      <c r="S265" s="47">
        <v>0</v>
      </c>
      <c r="T265" s="55">
        <v>0</v>
      </c>
    </row>
    <row r="266" spans="1:20">
      <c r="A266" s="48" t="s">
        <v>1557</v>
      </c>
      <c r="B266" s="49" t="s">
        <v>995</v>
      </c>
      <c r="C266" s="49" t="s">
        <v>995</v>
      </c>
      <c r="D266" s="49" t="s">
        <v>1558</v>
      </c>
      <c r="E266" s="47">
        <v>0</v>
      </c>
      <c r="F266" s="47">
        <v>0</v>
      </c>
      <c r="G266" s="47">
        <v>0</v>
      </c>
      <c r="H266" s="47">
        <v>231.74</v>
      </c>
      <c r="I266" s="47">
        <v>0</v>
      </c>
      <c r="J266" s="47">
        <v>231.74</v>
      </c>
      <c r="K266" s="47">
        <v>31.74</v>
      </c>
      <c r="L266" s="47">
        <v>0</v>
      </c>
      <c r="M266" s="47">
        <v>0</v>
      </c>
      <c r="N266" s="47">
        <v>0</v>
      </c>
      <c r="O266" s="47">
        <v>31.74</v>
      </c>
      <c r="P266" s="47">
        <v>200</v>
      </c>
      <c r="Q266" s="47">
        <v>0</v>
      </c>
      <c r="R266" s="47">
        <v>200</v>
      </c>
      <c r="S266" s="47">
        <v>200</v>
      </c>
      <c r="T266" s="55">
        <v>0</v>
      </c>
    </row>
    <row r="267" spans="1:20">
      <c r="A267" s="48" t="s">
        <v>1559</v>
      </c>
      <c r="B267" s="49" t="s">
        <v>995</v>
      </c>
      <c r="C267" s="49" t="s">
        <v>995</v>
      </c>
      <c r="D267" s="49" t="s">
        <v>1560</v>
      </c>
      <c r="E267" s="47">
        <v>0</v>
      </c>
      <c r="F267" s="47">
        <v>0</v>
      </c>
      <c r="G267" s="47">
        <v>0</v>
      </c>
      <c r="H267" s="47">
        <v>110.35</v>
      </c>
      <c r="I267" s="47">
        <v>100.35</v>
      </c>
      <c r="J267" s="47">
        <v>10</v>
      </c>
      <c r="K267" s="47">
        <v>110.35</v>
      </c>
      <c r="L267" s="47">
        <v>100.35</v>
      </c>
      <c r="M267" s="47">
        <v>100.35</v>
      </c>
      <c r="N267" s="47">
        <v>0</v>
      </c>
      <c r="O267" s="47">
        <v>10</v>
      </c>
      <c r="P267" s="47">
        <v>0</v>
      </c>
      <c r="Q267" s="47">
        <v>0</v>
      </c>
      <c r="R267" s="47">
        <v>0</v>
      </c>
      <c r="S267" s="47">
        <v>0</v>
      </c>
      <c r="T267" s="55">
        <v>0</v>
      </c>
    </row>
    <row r="268" spans="1:20">
      <c r="A268" s="48" t="s">
        <v>1561</v>
      </c>
      <c r="B268" s="49" t="s">
        <v>995</v>
      </c>
      <c r="C268" s="49" t="s">
        <v>995</v>
      </c>
      <c r="D268" s="49" t="s">
        <v>1562</v>
      </c>
      <c r="E268" s="47">
        <v>0</v>
      </c>
      <c r="F268" s="47">
        <v>0</v>
      </c>
      <c r="G268" s="47">
        <v>0</v>
      </c>
      <c r="H268" s="47">
        <v>0.6</v>
      </c>
      <c r="I268" s="47">
        <v>0.6</v>
      </c>
      <c r="J268" s="47">
        <v>0</v>
      </c>
      <c r="K268" s="47">
        <v>0.6</v>
      </c>
      <c r="L268" s="47">
        <v>0.6</v>
      </c>
      <c r="M268" s="47">
        <v>0</v>
      </c>
      <c r="N268" s="47">
        <v>0.6</v>
      </c>
      <c r="O268" s="47">
        <v>0</v>
      </c>
      <c r="P268" s="47">
        <v>0</v>
      </c>
      <c r="Q268" s="47">
        <v>0</v>
      </c>
      <c r="R268" s="47">
        <v>0</v>
      </c>
      <c r="S268" s="47">
        <v>0</v>
      </c>
      <c r="T268" s="55">
        <v>0</v>
      </c>
    </row>
    <row r="269" spans="1:20">
      <c r="A269" s="48" t="s">
        <v>1563</v>
      </c>
      <c r="B269" s="49" t="s">
        <v>995</v>
      </c>
      <c r="C269" s="49" t="s">
        <v>995</v>
      </c>
      <c r="D269" s="49" t="s">
        <v>1564</v>
      </c>
      <c r="E269" s="47">
        <v>0</v>
      </c>
      <c r="F269" s="47">
        <v>0</v>
      </c>
      <c r="G269" s="47">
        <v>0</v>
      </c>
      <c r="H269" s="47">
        <v>1671.83</v>
      </c>
      <c r="I269" s="47">
        <v>116.23</v>
      </c>
      <c r="J269" s="47">
        <v>1555.6</v>
      </c>
      <c r="K269" s="47">
        <v>1671.83</v>
      </c>
      <c r="L269" s="47">
        <v>116.23</v>
      </c>
      <c r="M269" s="47">
        <v>74.03</v>
      </c>
      <c r="N269" s="47">
        <v>42.2</v>
      </c>
      <c r="O269" s="47">
        <v>1555.6</v>
      </c>
      <c r="P269" s="47">
        <v>0</v>
      </c>
      <c r="Q269" s="47">
        <v>0</v>
      </c>
      <c r="R269" s="47">
        <v>0</v>
      </c>
      <c r="S269" s="47">
        <v>0</v>
      </c>
      <c r="T269" s="55">
        <v>0</v>
      </c>
    </row>
    <row r="270" spans="1:20">
      <c r="A270" s="48" t="s">
        <v>1565</v>
      </c>
      <c r="B270" s="49" t="s">
        <v>995</v>
      </c>
      <c r="C270" s="49" t="s">
        <v>995</v>
      </c>
      <c r="D270" s="49" t="s">
        <v>1113</v>
      </c>
      <c r="E270" s="47">
        <v>0</v>
      </c>
      <c r="F270" s="47">
        <v>0</v>
      </c>
      <c r="G270" s="47">
        <v>0</v>
      </c>
      <c r="H270" s="47">
        <v>116.23</v>
      </c>
      <c r="I270" s="47">
        <v>116.23</v>
      </c>
      <c r="J270" s="47">
        <v>0</v>
      </c>
      <c r="K270" s="47">
        <v>116.23</v>
      </c>
      <c r="L270" s="47">
        <v>116.23</v>
      </c>
      <c r="M270" s="47">
        <v>74.03</v>
      </c>
      <c r="N270" s="47">
        <v>42.2</v>
      </c>
      <c r="O270" s="47">
        <v>0</v>
      </c>
      <c r="P270" s="47">
        <v>0</v>
      </c>
      <c r="Q270" s="47">
        <v>0</v>
      </c>
      <c r="R270" s="47">
        <v>0</v>
      </c>
      <c r="S270" s="47">
        <v>0</v>
      </c>
      <c r="T270" s="55">
        <v>0</v>
      </c>
    </row>
    <row r="271" spans="1:20">
      <c r="A271" s="48" t="s">
        <v>1566</v>
      </c>
      <c r="B271" s="49" t="s">
        <v>995</v>
      </c>
      <c r="C271" s="49" t="s">
        <v>995</v>
      </c>
      <c r="D271" s="49" t="s">
        <v>1567</v>
      </c>
      <c r="E271" s="47">
        <v>0</v>
      </c>
      <c r="F271" s="47">
        <v>0</v>
      </c>
      <c r="G271" s="47">
        <v>0</v>
      </c>
      <c r="H271" s="47">
        <v>660</v>
      </c>
      <c r="I271" s="47">
        <v>0</v>
      </c>
      <c r="J271" s="47">
        <v>660</v>
      </c>
      <c r="K271" s="47">
        <v>660</v>
      </c>
      <c r="L271" s="47">
        <v>0</v>
      </c>
      <c r="M271" s="47">
        <v>0</v>
      </c>
      <c r="N271" s="47">
        <v>0</v>
      </c>
      <c r="O271" s="47">
        <v>660</v>
      </c>
      <c r="P271" s="47">
        <v>0</v>
      </c>
      <c r="Q271" s="47">
        <v>0</v>
      </c>
      <c r="R271" s="47">
        <v>0</v>
      </c>
      <c r="S271" s="47">
        <v>0</v>
      </c>
      <c r="T271" s="55">
        <v>0</v>
      </c>
    </row>
    <row r="272" spans="1:20">
      <c r="A272" s="48" t="s">
        <v>1568</v>
      </c>
      <c r="B272" s="49" t="s">
        <v>995</v>
      </c>
      <c r="C272" s="49" t="s">
        <v>995</v>
      </c>
      <c r="D272" s="49" t="s">
        <v>1569</v>
      </c>
      <c r="E272" s="47">
        <v>0</v>
      </c>
      <c r="F272" s="47">
        <v>0</v>
      </c>
      <c r="G272" s="47">
        <v>0</v>
      </c>
      <c r="H272" s="47">
        <v>45</v>
      </c>
      <c r="I272" s="47">
        <v>0</v>
      </c>
      <c r="J272" s="47">
        <v>45</v>
      </c>
      <c r="K272" s="47">
        <v>45</v>
      </c>
      <c r="L272" s="47">
        <v>0</v>
      </c>
      <c r="M272" s="47">
        <v>0</v>
      </c>
      <c r="N272" s="47">
        <v>0</v>
      </c>
      <c r="O272" s="47">
        <v>45</v>
      </c>
      <c r="P272" s="47">
        <v>0</v>
      </c>
      <c r="Q272" s="47">
        <v>0</v>
      </c>
      <c r="R272" s="47">
        <v>0</v>
      </c>
      <c r="S272" s="47">
        <v>0</v>
      </c>
      <c r="T272" s="55">
        <v>0</v>
      </c>
    </row>
    <row r="273" spans="1:20">
      <c r="A273" s="48" t="s">
        <v>1570</v>
      </c>
      <c r="B273" s="49" t="s">
        <v>995</v>
      </c>
      <c r="C273" s="49" t="s">
        <v>995</v>
      </c>
      <c r="D273" s="49" t="s">
        <v>1571</v>
      </c>
      <c r="E273" s="47">
        <v>0</v>
      </c>
      <c r="F273" s="47">
        <v>0</v>
      </c>
      <c r="G273" s="47">
        <v>0</v>
      </c>
      <c r="H273" s="47">
        <v>20</v>
      </c>
      <c r="I273" s="47">
        <v>0</v>
      </c>
      <c r="J273" s="47">
        <v>20</v>
      </c>
      <c r="K273" s="47">
        <v>20</v>
      </c>
      <c r="L273" s="47">
        <v>0</v>
      </c>
      <c r="M273" s="47">
        <v>0</v>
      </c>
      <c r="N273" s="47">
        <v>0</v>
      </c>
      <c r="O273" s="47">
        <v>20</v>
      </c>
      <c r="P273" s="47">
        <v>0</v>
      </c>
      <c r="Q273" s="47">
        <v>0</v>
      </c>
      <c r="R273" s="47">
        <v>0</v>
      </c>
      <c r="S273" s="47">
        <v>0</v>
      </c>
      <c r="T273" s="55">
        <v>0</v>
      </c>
    </row>
    <row r="274" spans="1:20">
      <c r="A274" s="48" t="s">
        <v>1572</v>
      </c>
      <c r="B274" s="49" t="s">
        <v>995</v>
      </c>
      <c r="C274" s="49" t="s">
        <v>995</v>
      </c>
      <c r="D274" s="49" t="s">
        <v>1573</v>
      </c>
      <c r="E274" s="47">
        <v>0</v>
      </c>
      <c r="F274" s="47">
        <v>0</v>
      </c>
      <c r="G274" s="47">
        <v>0</v>
      </c>
      <c r="H274" s="47">
        <v>830.6</v>
      </c>
      <c r="I274" s="47">
        <v>0</v>
      </c>
      <c r="J274" s="47">
        <v>830.6</v>
      </c>
      <c r="K274" s="47">
        <v>830.6</v>
      </c>
      <c r="L274" s="47">
        <v>0</v>
      </c>
      <c r="M274" s="47">
        <v>0</v>
      </c>
      <c r="N274" s="47">
        <v>0</v>
      </c>
      <c r="O274" s="47">
        <v>830.6</v>
      </c>
      <c r="P274" s="47">
        <v>0</v>
      </c>
      <c r="Q274" s="47">
        <v>0</v>
      </c>
      <c r="R274" s="47">
        <v>0</v>
      </c>
      <c r="S274" s="47">
        <v>0</v>
      </c>
      <c r="T274" s="55">
        <v>0</v>
      </c>
    </row>
    <row r="275" spans="1:20">
      <c r="A275" s="48" t="s">
        <v>1574</v>
      </c>
      <c r="B275" s="49" t="s">
        <v>995</v>
      </c>
      <c r="C275" s="49" t="s">
        <v>995</v>
      </c>
      <c r="D275" s="49" t="s">
        <v>1575</v>
      </c>
      <c r="E275" s="47">
        <v>0</v>
      </c>
      <c r="F275" s="47">
        <v>0</v>
      </c>
      <c r="G275" s="47">
        <v>0</v>
      </c>
      <c r="H275" s="47">
        <v>612</v>
      </c>
      <c r="I275" s="47">
        <v>0</v>
      </c>
      <c r="J275" s="47">
        <v>612</v>
      </c>
      <c r="K275" s="47">
        <v>587</v>
      </c>
      <c r="L275" s="47">
        <v>0</v>
      </c>
      <c r="M275" s="47">
        <v>0</v>
      </c>
      <c r="N275" s="47">
        <v>0</v>
      </c>
      <c r="O275" s="47">
        <v>587</v>
      </c>
      <c r="P275" s="47">
        <v>25</v>
      </c>
      <c r="Q275" s="47">
        <v>0</v>
      </c>
      <c r="R275" s="47">
        <v>25</v>
      </c>
      <c r="S275" s="47">
        <v>25</v>
      </c>
      <c r="T275" s="55">
        <v>0</v>
      </c>
    </row>
    <row r="276" spans="1:20">
      <c r="A276" s="48" t="s">
        <v>1576</v>
      </c>
      <c r="B276" s="49" t="s">
        <v>995</v>
      </c>
      <c r="C276" s="49" t="s">
        <v>995</v>
      </c>
      <c r="D276" s="49" t="s">
        <v>1577</v>
      </c>
      <c r="E276" s="47">
        <v>0</v>
      </c>
      <c r="F276" s="47">
        <v>0</v>
      </c>
      <c r="G276" s="47">
        <v>0</v>
      </c>
      <c r="H276" s="47">
        <v>404</v>
      </c>
      <c r="I276" s="47">
        <v>0</v>
      </c>
      <c r="J276" s="47">
        <v>404</v>
      </c>
      <c r="K276" s="47">
        <v>404</v>
      </c>
      <c r="L276" s="47">
        <v>0</v>
      </c>
      <c r="M276" s="47">
        <v>0</v>
      </c>
      <c r="N276" s="47">
        <v>0</v>
      </c>
      <c r="O276" s="47">
        <v>404</v>
      </c>
      <c r="P276" s="47">
        <v>0</v>
      </c>
      <c r="Q276" s="47">
        <v>0</v>
      </c>
      <c r="R276" s="47">
        <v>0</v>
      </c>
      <c r="S276" s="47">
        <v>0</v>
      </c>
      <c r="T276" s="55">
        <v>0</v>
      </c>
    </row>
    <row r="277" spans="1:20">
      <c r="A277" s="48" t="s">
        <v>1578</v>
      </c>
      <c r="B277" s="49" t="s">
        <v>995</v>
      </c>
      <c r="C277" s="49" t="s">
        <v>995</v>
      </c>
      <c r="D277" s="49" t="s">
        <v>1579</v>
      </c>
      <c r="E277" s="47">
        <v>0</v>
      </c>
      <c r="F277" s="47">
        <v>0</v>
      </c>
      <c r="G277" s="47">
        <v>0</v>
      </c>
      <c r="H277" s="47">
        <v>183</v>
      </c>
      <c r="I277" s="47">
        <v>0</v>
      </c>
      <c r="J277" s="47">
        <v>183</v>
      </c>
      <c r="K277" s="47">
        <v>183</v>
      </c>
      <c r="L277" s="47">
        <v>0</v>
      </c>
      <c r="M277" s="47">
        <v>0</v>
      </c>
      <c r="N277" s="47">
        <v>0</v>
      </c>
      <c r="O277" s="47">
        <v>183</v>
      </c>
      <c r="P277" s="47">
        <v>0</v>
      </c>
      <c r="Q277" s="47">
        <v>0</v>
      </c>
      <c r="R277" s="47">
        <v>0</v>
      </c>
      <c r="S277" s="47">
        <v>0</v>
      </c>
      <c r="T277" s="55">
        <v>0</v>
      </c>
    </row>
    <row r="278" spans="1:20">
      <c r="A278" s="48" t="s">
        <v>1580</v>
      </c>
      <c r="B278" s="49" t="s">
        <v>995</v>
      </c>
      <c r="C278" s="49" t="s">
        <v>995</v>
      </c>
      <c r="D278" s="49" t="s">
        <v>1581</v>
      </c>
      <c r="E278" s="47">
        <v>0</v>
      </c>
      <c r="F278" s="47">
        <v>0</v>
      </c>
      <c r="G278" s="47">
        <v>0</v>
      </c>
      <c r="H278" s="47">
        <v>25</v>
      </c>
      <c r="I278" s="47">
        <v>0</v>
      </c>
      <c r="J278" s="47">
        <v>25</v>
      </c>
      <c r="K278" s="47">
        <v>0</v>
      </c>
      <c r="L278" s="47">
        <v>0</v>
      </c>
      <c r="M278" s="47">
        <v>0</v>
      </c>
      <c r="N278" s="47">
        <v>0</v>
      </c>
      <c r="O278" s="47">
        <v>0</v>
      </c>
      <c r="P278" s="47">
        <v>25</v>
      </c>
      <c r="Q278" s="47">
        <v>0</v>
      </c>
      <c r="R278" s="47">
        <v>25</v>
      </c>
      <c r="S278" s="47">
        <v>25</v>
      </c>
      <c r="T278" s="55">
        <v>0</v>
      </c>
    </row>
    <row r="279" spans="1:20">
      <c r="A279" s="48" t="s">
        <v>1582</v>
      </c>
      <c r="B279" s="49" t="s">
        <v>995</v>
      </c>
      <c r="C279" s="49" t="s">
        <v>995</v>
      </c>
      <c r="D279" s="49" t="s">
        <v>1583</v>
      </c>
      <c r="E279" s="47">
        <v>0</v>
      </c>
      <c r="F279" s="47">
        <v>0</v>
      </c>
      <c r="G279" s="47">
        <v>0</v>
      </c>
      <c r="H279" s="47">
        <v>1144</v>
      </c>
      <c r="I279" s="47">
        <v>0</v>
      </c>
      <c r="J279" s="47">
        <v>1144</v>
      </c>
      <c r="K279" s="47">
        <v>1144</v>
      </c>
      <c r="L279" s="47">
        <v>0</v>
      </c>
      <c r="M279" s="47">
        <v>0</v>
      </c>
      <c r="N279" s="47">
        <v>0</v>
      </c>
      <c r="O279" s="47">
        <v>1144</v>
      </c>
      <c r="P279" s="47">
        <v>0</v>
      </c>
      <c r="Q279" s="47">
        <v>0</v>
      </c>
      <c r="R279" s="47">
        <v>0</v>
      </c>
      <c r="S279" s="47">
        <v>0</v>
      </c>
      <c r="T279" s="55">
        <v>0</v>
      </c>
    </row>
    <row r="280" spans="1:20">
      <c r="A280" s="48" t="s">
        <v>1584</v>
      </c>
      <c r="B280" s="49" t="s">
        <v>995</v>
      </c>
      <c r="C280" s="49" t="s">
        <v>995</v>
      </c>
      <c r="D280" s="49" t="s">
        <v>1585</v>
      </c>
      <c r="E280" s="47">
        <v>0</v>
      </c>
      <c r="F280" s="47">
        <v>0</v>
      </c>
      <c r="G280" s="47">
        <v>0</v>
      </c>
      <c r="H280" s="47">
        <v>1144</v>
      </c>
      <c r="I280" s="47">
        <v>0</v>
      </c>
      <c r="J280" s="47">
        <v>1144</v>
      </c>
      <c r="K280" s="47">
        <v>1144</v>
      </c>
      <c r="L280" s="47">
        <v>0</v>
      </c>
      <c r="M280" s="47">
        <v>0</v>
      </c>
      <c r="N280" s="47">
        <v>0</v>
      </c>
      <c r="O280" s="47">
        <v>1144</v>
      </c>
      <c r="P280" s="47">
        <v>0</v>
      </c>
      <c r="Q280" s="47">
        <v>0</v>
      </c>
      <c r="R280" s="47">
        <v>0</v>
      </c>
      <c r="S280" s="47">
        <v>0</v>
      </c>
      <c r="T280" s="55">
        <v>0</v>
      </c>
    </row>
    <row r="281" spans="1:20">
      <c r="A281" s="48" t="s">
        <v>1586</v>
      </c>
      <c r="B281" s="49" t="s">
        <v>995</v>
      </c>
      <c r="C281" s="49" t="s">
        <v>995</v>
      </c>
      <c r="D281" s="49" t="s">
        <v>1587</v>
      </c>
      <c r="E281" s="47">
        <v>0</v>
      </c>
      <c r="F281" s="47">
        <v>0</v>
      </c>
      <c r="G281" s="47">
        <v>0</v>
      </c>
      <c r="H281" s="47">
        <v>1454</v>
      </c>
      <c r="I281" s="47">
        <v>0</v>
      </c>
      <c r="J281" s="47">
        <v>1454</v>
      </c>
      <c r="K281" s="47">
        <v>1254</v>
      </c>
      <c r="L281" s="47">
        <v>0</v>
      </c>
      <c r="M281" s="47">
        <v>0</v>
      </c>
      <c r="N281" s="47">
        <v>0</v>
      </c>
      <c r="O281" s="47">
        <v>1254</v>
      </c>
      <c r="P281" s="47">
        <v>200</v>
      </c>
      <c r="Q281" s="47">
        <v>0</v>
      </c>
      <c r="R281" s="47">
        <v>200</v>
      </c>
      <c r="S281" s="47">
        <v>200</v>
      </c>
      <c r="T281" s="55">
        <v>0</v>
      </c>
    </row>
    <row r="282" spans="1:20">
      <c r="A282" s="48" t="s">
        <v>1588</v>
      </c>
      <c r="B282" s="49" t="s">
        <v>995</v>
      </c>
      <c r="C282" s="49" t="s">
        <v>995</v>
      </c>
      <c r="D282" s="49" t="s">
        <v>1589</v>
      </c>
      <c r="E282" s="47">
        <v>0</v>
      </c>
      <c r="F282" s="47">
        <v>0</v>
      </c>
      <c r="G282" s="47">
        <v>0</v>
      </c>
      <c r="H282" s="47">
        <v>1000</v>
      </c>
      <c r="I282" s="57">
        <v>0</v>
      </c>
      <c r="J282" s="47">
        <v>1000</v>
      </c>
      <c r="K282" s="47">
        <v>1000</v>
      </c>
      <c r="L282" s="47">
        <v>0</v>
      </c>
      <c r="M282" s="47">
        <v>0</v>
      </c>
      <c r="N282" s="47">
        <v>0</v>
      </c>
      <c r="O282" s="47">
        <v>1000</v>
      </c>
      <c r="P282" s="47">
        <v>0</v>
      </c>
      <c r="Q282" s="47">
        <v>0</v>
      </c>
      <c r="R282" s="47">
        <v>0</v>
      </c>
      <c r="S282" s="47">
        <v>0</v>
      </c>
      <c r="T282" s="55">
        <v>0</v>
      </c>
    </row>
    <row r="283" spans="1:20">
      <c r="A283" s="48" t="s">
        <v>1590</v>
      </c>
      <c r="B283" s="49" t="s">
        <v>995</v>
      </c>
      <c r="C283" s="49" t="s">
        <v>995</v>
      </c>
      <c r="D283" s="49" t="s">
        <v>1591</v>
      </c>
      <c r="E283" s="47">
        <v>0</v>
      </c>
      <c r="F283" s="47">
        <v>0</v>
      </c>
      <c r="G283" s="47">
        <v>0</v>
      </c>
      <c r="H283" s="47">
        <v>454</v>
      </c>
      <c r="I283" s="47">
        <v>0</v>
      </c>
      <c r="J283" s="47">
        <v>454</v>
      </c>
      <c r="K283" s="47">
        <v>254</v>
      </c>
      <c r="L283" s="47">
        <v>0</v>
      </c>
      <c r="M283" s="47">
        <v>0</v>
      </c>
      <c r="N283" s="47">
        <v>0</v>
      </c>
      <c r="O283" s="47">
        <v>254</v>
      </c>
      <c r="P283" s="47">
        <v>200</v>
      </c>
      <c r="Q283" s="47">
        <v>0</v>
      </c>
      <c r="R283" s="47">
        <v>200</v>
      </c>
      <c r="S283" s="47">
        <v>200</v>
      </c>
      <c r="T283" s="55">
        <v>0</v>
      </c>
    </row>
    <row r="284" spans="1:20">
      <c r="A284" s="48" t="s">
        <v>1592</v>
      </c>
      <c r="B284" s="49" t="s">
        <v>995</v>
      </c>
      <c r="C284" s="49" t="s">
        <v>995</v>
      </c>
      <c r="D284" s="49" t="s">
        <v>1593</v>
      </c>
      <c r="E284" s="47">
        <v>0</v>
      </c>
      <c r="F284" s="47">
        <v>0</v>
      </c>
      <c r="G284" s="47">
        <v>0</v>
      </c>
      <c r="H284" s="47">
        <v>517.72</v>
      </c>
      <c r="I284" s="47">
        <v>0</v>
      </c>
      <c r="J284" s="47">
        <v>517.72</v>
      </c>
      <c r="K284" s="47">
        <v>517.72</v>
      </c>
      <c r="L284" s="47">
        <v>0</v>
      </c>
      <c r="M284" s="47">
        <v>0</v>
      </c>
      <c r="N284" s="47">
        <v>0</v>
      </c>
      <c r="O284" s="47">
        <v>517.72</v>
      </c>
      <c r="P284" s="47">
        <v>0</v>
      </c>
      <c r="Q284" s="47">
        <v>0</v>
      </c>
      <c r="R284" s="47">
        <v>0</v>
      </c>
      <c r="S284" s="47">
        <v>0</v>
      </c>
      <c r="T284" s="55">
        <v>0</v>
      </c>
    </row>
    <row r="285" spans="1:20">
      <c r="A285" s="48" t="s">
        <v>1594</v>
      </c>
      <c r="B285" s="49" t="s">
        <v>995</v>
      </c>
      <c r="C285" s="49" t="s">
        <v>995</v>
      </c>
      <c r="D285" s="49" t="s">
        <v>1595</v>
      </c>
      <c r="E285" s="47">
        <v>0</v>
      </c>
      <c r="F285" s="47">
        <v>0</v>
      </c>
      <c r="G285" s="47">
        <v>0</v>
      </c>
      <c r="H285" s="47">
        <v>300.31</v>
      </c>
      <c r="I285" s="47">
        <v>0</v>
      </c>
      <c r="J285" s="47">
        <v>300.31</v>
      </c>
      <c r="K285" s="47">
        <v>300.31</v>
      </c>
      <c r="L285" s="47">
        <v>0</v>
      </c>
      <c r="M285" s="47">
        <v>0</v>
      </c>
      <c r="N285" s="47">
        <v>0</v>
      </c>
      <c r="O285" s="47">
        <v>300.31</v>
      </c>
      <c r="P285" s="47">
        <v>0</v>
      </c>
      <c r="Q285" s="47">
        <v>0</v>
      </c>
      <c r="R285" s="47">
        <v>0</v>
      </c>
      <c r="S285" s="47">
        <v>0</v>
      </c>
      <c r="T285" s="55">
        <v>0</v>
      </c>
    </row>
    <row r="286" spans="1:20">
      <c r="A286" s="48" t="s">
        <v>1596</v>
      </c>
      <c r="B286" s="49" t="s">
        <v>995</v>
      </c>
      <c r="C286" s="49" t="s">
        <v>995</v>
      </c>
      <c r="D286" s="49" t="s">
        <v>1597</v>
      </c>
      <c r="E286" s="47">
        <v>0</v>
      </c>
      <c r="F286" s="47">
        <v>0</v>
      </c>
      <c r="G286" s="47">
        <v>0</v>
      </c>
      <c r="H286" s="47">
        <v>217.41</v>
      </c>
      <c r="I286" s="47">
        <v>0</v>
      </c>
      <c r="J286" s="47">
        <v>217.41</v>
      </c>
      <c r="K286" s="47">
        <v>217.41</v>
      </c>
      <c r="L286" s="47">
        <v>0</v>
      </c>
      <c r="M286" s="47">
        <v>0</v>
      </c>
      <c r="N286" s="47">
        <v>0</v>
      </c>
      <c r="O286" s="47">
        <v>217.41</v>
      </c>
      <c r="P286" s="47">
        <v>0</v>
      </c>
      <c r="Q286" s="47">
        <v>0</v>
      </c>
      <c r="R286" s="47">
        <v>0</v>
      </c>
      <c r="S286" s="47">
        <v>0</v>
      </c>
      <c r="T286" s="55">
        <v>0</v>
      </c>
    </row>
    <row r="287" spans="1:20">
      <c r="A287" s="48" t="s">
        <v>1598</v>
      </c>
      <c r="B287" s="49" t="s">
        <v>995</v>
      </c>
      <c r="C287" s="49" t="s">
        <v>995</v>
      </c>
      <c r="D287" s="49" t="s">
        <v>1599</v>
      </c>
      <c r="E287" s="47">
        <v>0</v>
      </c>
      <c r="F287" s="47">
        <v>0</v>
      </c>
      <c r="G287" s="47">
        <v>0</v>
      </c>
      <c r="H287" s="47">
        <v>374.26</v>
      </c>
      <c r="I287" s="47">
        <v>0</v>
      </c>
      <c r="J287" s="47">
        <v>374.26</v>
      </c>
      <c r="K287" s="47">
        <v>374.26</v>
      </c>
      <c r="L287" s="47">
        <v>0</v>
      </c>
      <c r="M287" s="47">
        <v>0</v>
      </c>
      <c r="N287" s="47">
        <v>0</v>
      </c>
      <c r="O287" s="47">
        <v>374.26</v>
      </c>
      <c r="P287" s="47">
        <v>0</v>
      </c>
      <c r="Q287" s="47">
        <v>0</v>
      </c>
      <c r="R287" s="47">
        <v>0</v>
      </c>
      <c r="S287" s="47">
        <v>0</v>
      </c>
      <c r="T287" s="55">
        <v>0</v>
      </c>
    </row>
    <row r="288" spans="1:20">
      <c r="A288" s="48" t="s">
        <v>1600</v>
      </c>
      <c r="B288" s="49" t="s">
        <v>995</v>
      </c>
      <c r="C288" s="49" t="s">
        <v>995</v>
      </c>
      <c r="D288" s="49" t="s">
        <v>1601</v>
      </c>
      <c r="E288" s="47">
        <v>0</v>
      </c>
      <c r="F288" s="47">
        <v>0</v>
      </c>
      <c r="G288" s="47">
        <v>0</v>
      </c>
      <c r="H288" s="47">
        <v>374.26</v>
      </c>
      <c r="I288" s="47">
        <v>0</v>
      </c>
      <c r="J288" s="47">
        <v>374.26</v>
      </c>
      <c r="K288" s="47">
        <v>374.26</v>
      </c>
      <c r="L288" s="47">
        <v>0</v>
      </c>
      <c r="M288" s="47">
        <v>0</v>
      </c>
      <c r="N288" s="47">
        <v>0</v>
      </c>
      <c r="O288" s="47">
        <v>374.26</v>
      </c>
      <c r="P288" s="47">
        <v>0</v>
      </c>
      <c r="Q288" s="47">
        <v>0</v>
      </c>
      <c r="R288" s="47">
        <v>0</v>
      </c>
      <c r="S288" s="47">
        <v>0</v>
      </c>
      <c r="T288" s="55">
        <v>0</v>
      </c>
    </row>
    <row r="289" spans="1:20">
      <c r="A289" s="48" t="s">
        <v>1602</v>
      </c>
      <c r="B289" s="49" t="s">
        <v>995</v>
      </c>
      <c r="C289" s="49" t="s">
        <v>995</v>
      </c>
      <c r="D289" s="49" t="s">
        <v>1603</v>
      </c>
      <c r="E289" s="47">
        <v>69.05</v>
      </c>
      <c r="F289" s="47">
        <v>0</v>
      </c>
      <c r="G289" s="47">
        <v>69.05</v>
      </c>
      <c r="H289" s="47">
        <v>1318.52</v>
      </c>
      <c r="I289" s="47">
        <v>393.94</v>
      </c>
      <c r="J289" s="47">
        <v>924.58</v>
      </c>
      <c r="K289" s="47">
        <v>1387.57</v>
      </c>
      <c r="L289" s="47">
        <v>393.94</v>
      </c>
      <c r="M289" s="47">
        <v>278.16</v>
      </c>
      <c r="N289" s="47">
        <v>115.78</v>
      </c>
      <c r="O289" s="47">
        <v>993.63</v>
      </c>
      <c r="P289" s="47">
        <v>0</v>
      </c>
      <c r="Q289" s="47">
        <v>0</v>
      </c>
      <c r="R289" s="47">
        <v>0</v>
      </c>
      <c r="S289" s="47">
        <v>0</v>
      </c>
      <c r="T289" s="55">
        <v>0</v>
      </c>
    </row>
    <row r="290" spans="1:20">
      <c r="A290" s="48" t="s">
        <v>1604</v>
      </c>
      <c r="B290" s="49" t="s">
        <v>995</v>
      </c>
      <c r="C290" s="49" t="s">
        <v>995</v>
      </c>
      <c r="D290" s="49" t="s">
        <v>1605</v>
      </c>
      <c r="E290" s="47">
        <v>69.05</v>
      </c>
      <c r="F290" s="47">
        <v>0</v>
      </c>
      <c r="G290" s="47">
        <v>69.05</v>
      </c>
      <c r="H290" s="47">
        <v>1318.52</v>
      </c>
      <c r="I290" s="47">
        <v>393.94</v>
      </c>
      <c r="J290" s="47">
        <v>924.58</v>
      </c>
      <c r="K290" s="47">
        <v>1387.57</v>
      </c>
      <c r="L290" s="47">
        <v>393.94</v>
      </c>
      <c r="M290" s="47">
        <v>278.16</v>
      </c>
      <c r="N290" s="47">
        <v>115.78</v>
      </c>
      <c r="O290" s="47">
        <v>993.63</v>
      </c>
      <c r="P290" s="47">
        <v>0</v>
      </c>
      <c r="Q290" s="47">
        <v>0</v>
      </c>
      <c r="R290" s="47">
        <v>0</v>
      </c>
      <c r="S290" s="47">
        <v>0</v>
      </c>
      <c r="T290" s="55">
        <v>0</v>
      </c>
    </row>
    <row r="291" spans="1:20">
      <c r="A291" s="48" t="s">
        <v>1606</v>
      </c>
      <c r="B291" s="49" t="s">
        <v>995</v>
      </c>
      <c r="C291" s="49" t="s">
        <v>995</v>
      </c>
      <c r="D291" s="49" t="s">
        <v>1607</v>
      </c>
      <c r="E291" s="47">
        <v>81</v>
      </c>
      <c r="F291" s="47">
        <v>0</v>
      </c>
      <c r="G291" s="47">
        <v>81</v>
      </c>
      <c r="H291" s="47">
        <v>25738.39</v>
      </c>
      <c r="I291" s="47">
        <v>17265.27</v>
      </c>
      <c r="J291" s="47">
        <v>8473.11</v>
      </c>
      <c r="K291" s="47">
        <v>23288.28</v>
      </c>
      <c r="L291" s="47">
        <v>17264.95</v>
      </c>
      <c r="M291" s="47">
        <v>16736.31</v>
      </c>
      <c r="N291" s="47">
        <v>528.65</v>
      </c>
      <c r="O291" s="47">
        <v>6023.32</v>
      </c>
      <c r="P291" s="47">
        <v>2531.11</v>
      </c>
      <c r="Q291" s="47">
        <v>0.32</v>
      </c>
      <c r="R291" s="47">
        <v>2530.79</v>
      </c>
      <c r="S291" s="47">
        <v>2530.79</v>
      </c>
      <c r="T291" s="55">
        <v>0</v>
      </c>
    </row>
    <row r="292" spans="1:20">
      <c r="A292" s="48" t="s">
        <v>1608</v>
      </c>
      <c r="B292" s="49" t="s">
        <v>995</v>
      </c>
      <c r="C292" s="49" t="s">
        <v>995</v>
      </c>
      <c r="D292" s="49" t="s">
        <v>1609</v>
      </c>
      <c r="E292" s="47">
        <v>81</v>
      </c>
      <c r="F292" s="47">
        <v>0</v>
      </c>
      <c r="G292" s="47">
        <v>81</v>
      </c>
      <c r="H292" s="47">
        <v>744.8</v>
      </c>
      <c r="I292" s="47">
        <v>569.8</v>
      </c>
      <c r="J292" s="47">
        <v>175</v>
      </c>
      <c r="K292" s="47">
        <v>760.61</v>
      </c>
      <c r="L292" s="47">
        <v>569.8</v>
      </c>
      <c r="M292" s="47">
        <v>421.53</v>
      </c>
      <c r="N292" s="47">
        <v>148.27</v>
      </c>
      <c r="O292" s="47">
        <v>190.82</v>
      </c>
      <c r="P292" s="47">
        <v>65.19</v>
      </c>
      <c r="Q292" s="47">
        <v>0</v>
      </c>
      <c r="R292" s="47">
        <v>65.19</v>
      </c>
      <c r="S292" s="47">
        <v>65.19</v>
      </c>
      <c r="T292" s="55">
        <v>0</v>
      </c>
    </row>
    <row r="293" spans="1:20">
      <c r="A293" s="48" t="s">
        <v>1610</v>
      </c>
      <c r="B293" s="49" t="s">
        <v>995</v>
      </c>
      <c r="C293" s="49" t="s">
        <v>995</v>
      </c>
      <c r="D293" s="49" t="s">
        <v>1113</v>
      </c>
      <c r="E293" s="47">
        <v>0</v>
      </c>
      <c r="F293" s="47">
        <v>0</v>
      </c>
      <c r="G293" s="47">
        <v>0</v>
      </c>
      <c r="H293" s="47">
        <v>480.35</v>
      </c>
      <c r="I293" s="47">
        <v>480.35</v>
      </c>
      <c r="J293" s="47">
        <v>0</v>
      </c>
      <c r="K293" s="47">
        <v>480.35</v>
      </c>
      <c r="L293" s="47">
        <v>480.35</v>
      </c>
      <c r="M293" s="47">
        <v>352.14</v>
      </c>
      <c r="N293" s="47">
        <v>128.21</v>
      </c>
      <c r="O293" s="47">
        <v>0</v>
      </c>
      <c r="P293" s="47">
        <v>0</v>
      </c>
      <c r="Q293" s="47">
        <v>0</v>
      </c>
      <c r="R293" s="47">
        <v>0</v>
      </c>
      <c r="S293" s="47">
        <v>0</v>
      </c>
      <c r="T293" s="55">
        <v>0</v>
      </c>
    </row>
    <row r="294" spans="1:20">
      <c r="A294" s="48" t="s">
        <v>1611</v>
      </c>
      <c r="B294" s="49" t="s">
        <v>995</v>
      </c>
      <c r="C294" s="49" t="s">
        <v>995</v>
      </c>
      <c r="D294" s="49" t="s">
        <v>1115</v>
      </c>
      <c r="E294" s="47">
        <v>0</v>
      </c>
      <c r="F294" s="47">
        <v>0</v>
      </c>
      <c r="G294" s="47">
        <v>0</v>
      </c>
      <c r="H294" s="47">
        <v>110</v>
      </c>
      <c r="I294" s="47">
        <v>0</v>
      </c>
      <c r="J294" s="47">
        <v>110</v>
      </c>
      <c r="K294" s="47">
        <v>67.82</v>
      </c>
      <c r="L294" s="47">
        <v>0</v>
      </c>
      <c r="M294" s="47">
        <v>0</v>
      </c>
      <c r="N294" s="47">
        <v>0</v>
      </c>
      <c r="O294" s="47">
        <v>67.82</v>
      </c>
      <c r="P294" s="47">
        <v>42.19</v>
      </c>
      <c r="Q294" s="47">
        <v>0</v>
      </c>
      <c r="R294" s="47">
        <v>42.19</v>
      </c>
      <c r="S294" s="47">
        <v>42.19</v>
      </c>
      <c r="T294" s="55">
        <v>0</v>
      </c>
    </row>
    <row r="295" spans="1:20">
      <c r="A295" s="48" t="s">
        <v>1612</v>
      </c>
      <c r="B295" s="49" t="s">
        <v>995</v>
      </c>
      <c r="C295" s="49" t="s">
        <v>995</v>
      </c>
      <c r="D295" s="49" t="s">
        <v>1117</v>
      </c>
      <c r="E295" s="47">
        <v>0</v>
      </c>
      <c r="F295" s="47">
        <v>0</v>
      </c>
      <c r="G295" s="47">
        <v>0</v>
      </c>
      <c r="H295" s="47">
        <v>0.41</v>
      </c>
      <c r="I295" s="47">
        <v>0.41</v>
      </c>
      <c r="J295" s="47">
        <v>0</v>
      </c>
      <c r="K295" s="47">
        <v>0.41</v>
      </c>
      <c r="L295" s="47">
        <v>0.41</v>
      </c>
      <c r="M295" s="47">
        <v>0</v>
      </c>
      <c r="N295" s="47">
        <v>0.41</v>
      </c>
      <c r="O295" s="47">
        <v>0</v>
      </c>
      <c r="P295" s="47">
        <v>0</v>
      </c>
      <c r="Q295" s="47">
        <v>0</v>
      </c>
      <c r="R295" s="47">
        <v>0</v>
      </c>
      <c r="S295" s="47">
        <v>0</v>
      </c>
      <c r="T295" s="55">
        <v>0</v>
      </c>
    </row>
    <row r="296" spans="1:20">
      <c r="A296" s="48" t="s">
        <v>1613</v>
      </c>
      <c r="B296" s="49" t="s">
        <v>995</v>
      </c>
      <c r="C296" s="49" t="s">
        <v>995</v>
      </c>
      <c r="D296" s="49" t="s">
        <v>1614</v>
      </c>
      <c r="E296" s="47">
        <v>81</v>
      </c>
      <c r="F296" s="47">
        <v>0</v>
      </c>
      <c r="G296" s="47">
        <v>81</v>
      </c>
      <c r="H296" s="47">
        <v>154.04</v>
      </c>
      <c r="I296" s="47">
        <v>89.04</v>
      </c>
      <c r="J296" s="47">
        <v>65</v>
      </c>
      <c r="K296" s="47">
        <v>212.04</v>
      </c>
      <c r="L296" s="47">
        <v>89.04</v>
      </c>
      <c r="M296" s="47">
        <v>69.39</v>
      </c>
      <c r="N296" s="47">
        <v>19.64</v>
      </c>
      <c r="O296" s="47">
        <v>123</v>
      </c>
      <c r="P296" s="47">
        <v>23</v>
      </c>
      <c r="Q296" s="47">
        <v>0</v>
      </c>
      <c r="R296" s="47">
        <v>23</v>
      </c>
      <c r="S296" s="47">
        <v>23</v>
      </c>
      <c r="T296" s="55">
        <v>0</v>
      </c>
    </row>
    <row r="297" spans="1:20">
      <c r="A297" s="48" t="s">
        <v>1615</v>
      </c>
      <c r="B297" s="49" t="s">
        <v>995</v>
      </c>
      <c r="C297" s="49" t="s">
        <v>995</v>
      </c>
      <c r="D297" s="49" t="s">
        <v>1616</v>
      </c>
      <c r="E297" s="47">
        <v>0</v>
      </c>
      <c r="F297" s="47">
        <v>0</v>
      </c>
      <c r="G297" s="47">
        <v>0</v>
      </c>
      <c r="H297" s="47">
        <v>3644.67</v>
      </c>
      <c r="I297" s="47">
        <v>3027.67</v>
      </c>
      <c r="J297" s="47">
        <v>617</v>
      </c>
      <c r="K297" s="47">
        <v>3047.67</v>
      </c>
      <c r="L297" s="47">
        <v>3027.67</v>
      </c>
      <c r="M297" s="47">
        <v>3000.4</v>
      </c>
      <c r="N297" s="47">
        <v>27.27</v>
      </c>
      <c r="O297" s="47">
        <v>20</v>
      </c>
      <c r="P297" s="47">
        <v>597</v>
      </c>
      <c r="Q297" s="47">
        <v>0</v>
      </c>
      <c r="R297" s="47">
        <v>597</v>
      </c>
      <c r="S297" s="47">
        <v>597</v>
      </c>
      <c r="T297" s="55">
        <v>0</v>
      </c>
    </row>
    <row r="298" spans="1:20">
      <c r="A298" s="48" t="s">
        <v>1617</v>
      </c>
      <c r="B298" s="49" t="s">
        <v>995</v>
      </c>
      <c r="C298" s="49" t="s">
        <v>995</v>
      </c>
      <c r="D298" s="49" t="s">
        <v>1618</v>
      </c>
      <c r="E298" s="47">
        <v>0</v>
      </c>
      <c r="F298" s="47">
        <v>0</v>
      </c>
      <c r="G298" s="47">
        <v>0</v>
      </c>
      <c r="H298" s="47">
        <v>2220.4</v>
      </c>
      <c r="I298" s="47">
        <v>2219.4</v>
      </c>
      <c r="J298" s="47">
        <v>1</v>
      </c>
      <c r="K298" s="47">
        <v>2219.4</v>
      </c>
      <c r="L298" s="47">
        <v>2219.4</v>
      </c>
      <c r="M298" s="47">
        <v>2219.4</v>
      </c>
      <c r="N298" s="47">
        <v>0</v>
      </c>
      <c r="O298" s="47">
        <v>0</v>
      </c>
      <c r="P298" s="47">
        <v>1</v>
      </c>
      <c r="Q298" s="47">
        <v>0</v>
      </c>
      <c r="R298" s="47">
        <v>1</v>
      </c>
      <c r="S298" s="47">
        <v>1</v>
      </c>
      <c r="T298" s="55">
        <v>0</v>
      </c>
    </row>
    <row r="299" spans="1:20">
      <c r="A299" s="48" t="s">
        <v>1619</v>
      </c>
      <c r="B299" s="49" t="s">
        <v>995</v>
      </c>
      <c r="C299" s="49" t="s">
        <v>995</v>
      </c>
      <c r="D299" s="49" t="s">
        <v>1620</v>
      </c>
      <c r="E299" s="47">
        <v>0</v>
      </c>
      <c r="F299" s="47">
        <v>0</v>
      </c>
      <c r="G299" s="47">
        <v>0</v>
      </c>
      <c r="H299" s="47">
        <v>727.5</v>
      </c>
      <c r="I299" s="47">
        <v>727.5</v>
      </c>
      <c r="J299" s="47">
        <v>0</v>
      </c>
      <c r="K299" s="47">
        <v>727.5</v>
      </c>
      <c r="L299" s="47">
        <v>727.5</v>
      </c>
      <c r="M299" s="47">
        <v>727.5</v>
      </c>
      <c r="N299" s="47">
        <v>0</v>
      </c>
      <c r="O299" s="47">
        <v>0</v>
      </c>
      <c r="P299" s="47">
        <v>0</v>
      </c>
      <c r="Q299" s="47">
        <v>0</v>
      </c>
      <c r="R299" s="47">
        <v>0</v>
      </c>
      <c r="S299" s="47">
        <v>0</v>
      </c>
      <c r="T299" s="55">
        <v>0</v>
      </c>
    </row>
    <row r="300" spans="1:20">
      <c r="A300" s="48" t="s">
        <v>1621</v>
      </c>
      <c r="B300" s="49" t="s">
        <v>995</v>
      </c>
      <c r="C300" s="49" t="s">
        <v>995</v>
      </c>
      <c r="D300" s="49" t="s">
        <v>1622</v>
      </c>
      <c r="E300" s="47">
        <v>0</v>
      </c>
      <c r="F300" s="47">
        <v>0</v>
      </c>
      <c r="G300" s="47">
        <v>0</v>
      </c>
      <c r="H300" s="47">
        <v>80.77</v>
      </c>
      <c r="I300" s="47">
        <v>80.77</v>
      </c>
      <c r="J300" s="47">
        <v>0</v>
      </c>
      <c r="K300" s="47">
        <v>80.77</v>
      </c>
      <c r="L300" s="47">
        <v>80.77</v>
      </c>
      <c r="M300" s="47">
        <v>53.5</v>
      </c>
      <c r="N300" s="47">
        <v>27.27</v>
      </c>
      <c r="O300" s="47">
        <v>0</v>
      </c>
      <c r="P300" s="47">
        <v>0</v>
      </c>
      <c r="Q300" s="47">
        <v>0</v>
      </c>
      <c r="R300" s="47">
        <v>0</v>
      </c>
      <c r="S300" s="47">
        <v>0</v>
      </c>
      <c r="T300" s="55">
        <v>0</v>
      </c>
    </row>
    <row r="301" spans="1:20">
      <c r="A301" s="48" t="s">
        <v>1623</v>
      </c>
      <c r="B301" s="49" t="s">
        <v>995</v>
      </c>
      <c r="C301" s="49" t="s">
        <v>995</v>
      </c>
      <c r="D301" s="49" t="s">
        <v>1624</v>
      </c>
      <c r="E301" s="47">
        <v>0</v>
      </c>
      <c r="F301" s="47">
        <v>0</v>
      </c>
      <c r="G301" s="47">
        <v>0</v>
      </c>
      <c r="H301" s="47">
        <v>616</v>
      </c>
      <c r="I301" s="47">
        <v>0</v>
      </c>
      <c r="J301" s="47">
        <v>616</v>
      </c>
      <c r="K301" s="47">
        <v>20</v>
      </c>
      <c r="L301" s="47">
        <v>0</v>
      </c>
      <c r="M301" s="47">
        <v>0</v>
      </c>
      <c r="N301" s="47">
        <v>0</v>
      </c>
      <c r="O301" s="47">
        <v>20</v>
      </c>
      <c r="P301" s="47">
        <v>596</v>
      </c>
      <c r="Q301" s="47">
        <v>0</v>
      </c>
      <c r="R301" s="47">
        <v>596</v>
      </c>
      <c r="S301" s="47">
        <v>596</v>
      </c>
      <c r="T301" s="55">
        <v>0</v>
      </c>
    </row>
    <row r="302" spans="1:20">
      <c r="A302" s="48" t="s">
        <v>1625</v>
      </c>
      <c r="B302" s="49" t="s">
        <v>995</v>
      </c>
      <c r="C302" s="49" t="s">
        <v>995</v>
      </c>
      <c r="D302" s="49" t="s">
        <v>1626</v>
      </c>
      <c r="E302" s="47">
        <v>0</v>
      </c>
      <c r="F302" s="47">
        <v>0</v>
      </c>
      <c r="G302" s="47">
        <v>0</v>
      </c>
      <c r="H302" s="47">
        <v>5132.77</v>
      </c>
      <c r="I302" s="47">
        <v>4067.31</v>
      </c>
      <c r="J302" s="47">
        <v>1065.46</v>
      </c>
      <c r="K302" s="47">
        <v>4935.67</v>
      </c>
      <c r="L302" s="47">
        <v>4067.31</v>
      </c>
      <c r="M302" s="47">
        <v>3998.45</v>
      </c>
      <c r="N302" s="47">
        <v>68.86</v>
      </c>
      <c r="O302" s="47">
        <v>868.36</v>
      </c>
      <c r="P302" s="47">
        <v>197.1</v>
      </c>
      <c r="Q302" s="47">
        <v>0</v>
      </c>
      <c r="R302" s="47">
        <v>197.1</v>
      </c>
      <c r="S302" s="47">
        <v>197.1</v>
      </c>
      <c r="T302" s="55">
        <v>0</v>
      </c>
    </row>
    <row r="303" spans="1:20">
      <c r="A303" s="48" t="s">
        <v>1627</v>
      </c>
      <c r="B303" s="49" t="s">
        <v>995</v>
      </c>
      <c r="C303" s="49" t="s">
        <v>995</v>
      </c>
      <c r="D303" s="49" t="s">
        <v>1628</v>
      </c>
      <c r="E303" s="47">
        <v>0</v>
      </c>
      <c r="F303" s="47">
        <v>0</v>
      </c>
      <c r="G303" s="47">
        <v>0</v>
      </c>
      <c r="H303" s="47">
        <v>929.61</v>
      </c>
      <c r="I303" s="47">
        <v>929.61</v>
      </c>
      <c r="J303" s="47">
        <v>0</v>
      </c>
      <c r="K303" s="47">
        <v>929.61</v>
      </c>
      <c r="L303" s="47">
        <v>929.61</v>
      </c>
      <c r="M303" s="47">
        <v>911.54</v>
      </c>
      <c r="N303" s="47">
        <v>18.07</v>
      </c>
      <c r="O303" s="47">
        <v>0</v>
      </c>
      <c r="P303" s="47">
        <v>0</v>
      </c>
      <c r="Q303" s="47">
        <v>0</v>
      </c>
      <c r="R303" s="47">
        <v>0</v>
      </c>
      <c r="S303" s="47">
        <v>0</v>
      </c>
      <c r="T303" s="55">
        <v>0</v>
      </c>
    </row>
    <row r="304" spans="1:20">
      <c r="A304" s="48" t="s">
        <v>1629</v>
      </c>
      <c r="B304" s="49" t="s">
        <v>995</v>
      </c>
      <c r="C304" s="49" t="s">
        <v>995</v>
      </c>
      <c r="D304" s="49" t="s">
        <v>1630</v>
      </c>
      <c r="E304" s="47">
        <v>0</v>
      </c>
      <c r="F304" s="47">
        <v>0</v>
      </c>
      <c r="G304" s="47">
        <v>0</v>
      </c>
      <c r="H304" s="47">
        <v>3137.7</v>
      </c>
      <c r="I304" s="47">
        <v>3137.7</v>
      </c>
      <c r="J304" s="47">
        <v>0</v>
      </c>
      <c r="K304" s="47">
        <v>3137.7</v>
      </c>
      <c r="L304" s="47">
        <v>3137.7</v>
      </c>
      <c r="M304" s="47">
        <v>3086.91</v>
      </c>
      <c r="N304" s="47">
        <v>50.79</v>
      </c>
      <c r="O304" s="47">
        <v>0</v>
      </c>
      <c r="P304" s="47">
        <v>0</v>
      </c>
      <c r="Q304" s="47">
        <v>0</v>
      </c>
      <c r="R304" s="47">
        <v>0</v>
      </c>
      <c r="S304" s="47">
        <v>0</v>
      </c>
      <c r="T304" s="55">
        <v>0</v>
      </c>
    </row>
    <row r="305" spans="1:20">
      <c r="A305" s="48" t="s">
        <v>1631</v>
      </c>
      <c r="B305" s="49" t="s">
        <v>995</v>
      </c>
      <c r="C305" s="49" t="s">
        <v>995</v>
      </c>
      <c r="D305" s="49" t="s">
        <v>1632</v>
      </c>
      <c r="E305" s="47">
        <v>0</v>
      </c>
      <c r="F305" s="47">
        <v>0</v>
      </c>
      <c r="G305" s="47">
        <v>0</v>
      </c>
      <c r="H305" s="47">
        <v>1065.46</v>
      </c>
      <c r="I305" s="47">
        <v>0</v>
      </c>
      <c r="J305" s="47">
        <v>1065.46</v>
      </c>
      <c r="K305" s="47">
        <v>868.36</v>
      </c>
      <c r="L305" s="47">
        <v>0</v>
      </c>
      <c r="M305" s="47">
        <v>0</v>
      </c>
      <c r="N305" s="47">
        <v>0</v>
      </c>
      <c r="O305" s="47">
        <v>868.36</v>
      </c>
      <c r="P305" s="47">
        <v>197.1</v>
      </c>
      <c r="Q305" s="47">
        <v>0</v>
      </c>
      <c r="R305" s="47">
        <v>197.1</v>
      </c>
      <c r="S305" s="47">
        <v>197.1</v>
      </c>
      <c r="T305" s="55">
        <v>0</v>
      </c>
    </row>
    <row r="306" spans="1:20">
      <c r="A306" s="48" t="s">
        <v>1633</v>
      </c>
      <c r="B306" s="49" t="s">
        <v>995</v>
      </c>
      <c r="C306" s="49" t="s">
        <v>995</v>
      </c>
      <c r="D306" s="49" t="s">
        <v>1634</v>
      </c>
      <c r="E306" s="47">
        <v>0</v>
      </c>
      <c r="F306" s="47">
        <v>0</v>
      </c>
      <c r="G306" s="47">
        <v>0</v>
      </c>
      <c r="H306" s="47">
        <v>5081.83</v>
      </c>
      <c r="I306" s="47">
        <v>1416.83</v>
      </c>
      <c r="J306" s="47">
        <v>3665</v>
      </c>
      <c r="K306" s="47">
        <v>3902.69</v>
      </c>
      <c r="L306" s="47">
        <v>1416.83</v>
      </c>
      <c r="M306" s="47">
        <v>1132.89</v>
      </c>
      <c r="N306" s="47">
        <v>283.94</v>
      </c>
      <c r="O306" s="47">
        <v>2485.86</v>
      </c>
      <c r="P306" s="47">
        <v>1179.14</v>
      </c>
      <c r="Q306" s="47">
        <v>0</v>
      </c>
      <c r="R306" s="47">
        <v>1179.14</v>
      </c>
      <c r="S306" s="47">
        <v>1179.14</v>
      </c>
      <c r="T306" s="55">
        <v>0</v>
      </c>
    </row>
    <row r="307" spans="1:20">
      <c r="A307" s="48" t="s">
        <v>1635</v>
      </c>
      <c r="B307" s="49" t="s">
        <v>995</v>
      </c>
      <c r="C307" s="49" t="s">
        <v>995</v>
      </c>
      <c r="D307" s="49" t="s">
        <v>1636</v>
      </c>
      <c r="E307" s="47">
        <v>0</v>
      </c>
      <c r="F307" s="47">
        <v>0</v>
      </c>
      <c r="G307" s="47">
        <v>0</v>
      </c>
      <c r="H307" s="47">
        <v>624.28</v>
      </c>
      <c r="I307" s="47">
        <v>624.28</v>
      </c>
      <c r="J307" s="47">
        <v>0</v>
      </c>
      <c r="K307" s="47">
        <v>624.28</v>
      </c>
      <c r="L307" s="47">
        <v>624.28</v>
      </c>
      <c r="M307" s="47">
        <v>523.3</v>
      </c>
      <c r="N307" s="47">
        <v>100.97</v>
      </c>
      <c r="O307" s="47">
        <v>0</v>
      </c>
      <c r="P307" s="47">
        <v>0</v>
      </c>
      <c r="Q307" s="47">
        <v>0</v>
      </c>
      <c r="R307" s="47">
        <v>0</v>
      </c>
      <c r="S307" s="47">
        <v>0</v>
      </c>
      <c r="T307" s="55">
        <v>0</v>
      </c>
    </row>
    <row r="308" spans="1:20">
      <c r="A308" s="48" t="s">
        <v>1637</v>
      </c>
      <c r="B308" s="49" t="s">
        <v>995</v>
      </c>
      <c r="C308" s="49" t="s">
        <v>995</v>
      </c>
      <c r="D308" s="49" t="s">
        <v>1638</v>
      </c>
      <c r="E308" s="47">
        <v>0</v>
      </c>
      <c r="F308" s="47">
        <v>0</v>
      </c>
      <c r="G308" s="47">
        <v>0</v>
      </c>
      <c r="H308" s="47">
        <v>284</v>
      </c>
      <c r="I308" s="47">
        <v>284</v>
      </c>
      <c r="J308" s="47">
        <v>0</v>
      </c>
      <c r="K308" s="47">
        <v>284</v>
      </c>
      <c r="L308" s="47">
        <v>284</v>
      </c>
      <c r="M308" s="47">
        <v>224.73</v>
      </c>
      <c r="N308" s="47">
        <v>59.27</v>
      </c>
      <c r="O308" s="47">
        <v>0</v>
      </c>
      <c r="P308" s="47">
        <v>0</v>
      </c>
      <c r="Q308" s="47">
        <v>0</v>
      </c>
      <c r="R308" s="47">
        <v>0</v>
      </c>
      <c r="S308" s="47">
        <v>0</v>
      </c>
      <c r="T308" s="55">
        <v>0</v>
      </c>
    </row>
    <row r="309" spans="1:20">
      <c r="A309" s="48" t="s">
        <v>1639</v>
      </c>
      <c r="B309" s="49" t="s">
        <v>995</v>
      </c>
      <c r="C309" s="49" t="s">
        <v>995</v>
      </c>
      <c r="D309" s="49" t="s">
        <v>1640</v>
      </c>
      <c r="E309" s="47">
        <v>0</v>
      </c>
      <c r="F309" s="47">
        <v>0</v>
      </c>
      <c r="G309" s="47">
        <v>0</v>
      </c>
      <c r="H309" s="47">
        <v>1200.77</v>
      </c>
      <c r="I309" s="47">
        <v>432.77</v>
      </c>
      <c r="J309" s="47">
        <v>768</v>
      </c>
      <c r="K309" s="47">
        <v>432.77</v>
      </c>
      <c r="L309" s="47">
        <v>432.77</v>
      </c>
      <c r="M309" s="47">
        <v>326.73</v>
      </c>
      <c r="N309" s="47">
        <v>106.04</v>
      </c>
      <c r="O309" s="47">
        <v>0</v>
      </c>
      <c r="P309" s="47">
        <v>768</v>
      </c>
      <c r="Q309" s="47">
        <v>0</v>
      </c>
      <c r="R309" s="47">
        <v>768</v>
      </c>
      <c r="S309" s="47">
        <v>768</v>
      </c>
      <c r="T309" s="55">
        <v>0</v>
      </c>
    </row>
    <row r="310" spans="1:20">
      <c r="A310" s="48" t="s">
        <v>1641</v>
      </c>
      <c r="B310" s="49" t="s">
        <v>995</v>
      </c>
      <c r="C310" s="49" t="s">
        <v>995</v>
      </c>
      <c r="D310" s="49" t="s">
        <v>1642</v>
      </c>
      <c r="E310" s="47">
        <v>0</v>
      </c>
      <c r="F310" s="47">
        <v>0</v>
      </c>
      <c r="G310" s="47">
        <v>0</v>
      </c>
      <c r="H310" s="47">
        <v>2393</v>
      </c>
      <c r="I310" s="47">
        <v>0</v>
      </c>
      <c r="J310" s="47">
        <v>2393</v>
      </c>
      <c r="K310" s="47">
        <v>2367</v>
      </c>
      <c r="L310" s="47">
        <v>0</v>
      </c>
      <c r="M310" s="47">
        <v>0</v>
      </c>
      <c r="N310" s="47">
        <v>0</v>
      </c>
      <c r="O310" s="47">
        <v>2367</v>
      </c>
      <c r="P310" s="47">
        <v>26</v>
      </c>
      <c r="Q310" s="47">
        <v>0</v>
      </c>
      <c r="R310" s="47">
        <v>26</v>
      </c>
      <c r="S310" s="47">
        <v>26</v>
      </c>
      <c r="T310" s="55">
        <v>0</v>
      </c>
    </row>
    <row r="311" spans="1:20">
      <c r="A311" s="48" t="s">
        <v>1643</v>
      </c>
      <c r="B311" s="49" t="s">
        <v>995</v>
      </c>
      <c r="C311" s="49" t="s">
        <v>995</v>
      </c>
      <c r="D311" s="49" t="s">
        <v>1644</v>
      </c>
      <c r="E311" s="47">
        <v>0</v>
      </c>
      <c r="F311" s="47">
        <v>0</v>
      </c>
      <c r="G311" s="47">
        <v>0</v>
      </c>
      <c r="H311" s="47">
        <v>276</v>
      </c>
      <c r="I311" s="47">
        <v>0</v>
      </c>
      <c r="J311" s="47">
        <v>276</v>
      </c>
      <c r="K311" s="47">
        <v>35</v>
      </c>
      <c r="L311" s="47">
        <v>0</v>
      </c>
      <c r="M311" s="47">
        <v>0</v>
      </c>
      <c r="N311" s="47">
        <v>0</v>
      </c>
      <c r="O311" s="47">
        <v>35</v>
      </c>
      <c r="P311" s="47">
        <v>241</v>
      </c>
      <c r="Q311" s="47">
        <v>0</v>
      </c>
      <c r="R311" s="47">
        <v>241</v>
      </c>
      <c r="S311" s="47">
        <v>241</v>
      </c>
      <c r="T311" s="55">
        <v>0</v>
      </c>
    </row>
    <row r="312" spans="1:20">
      <c r="A312" s="48" t="s">
        <v>1645</v>
      </c>
      <c r="B312" s="49" t="s">
        <v>995</v>
      </c>
      <c r="C312" s="49" t="s">
        <v>995</v>
      </c>
      <c r="D312" s="49" t="s">
        <v>1646</v>
      </c>
      <c r="E312" s="47">
        <v>0</v>
      </c>
      <c r="F312" s="47">
        <v>0</v>
      </c>
      <c r="G312" s="47">
        <v>0</v>
      </c>
      <c r="H312" s="47">
        <v>14</v>
      </c>
      <c r="I312" s="47">
        <v>0</v>
      </c>
      <c r="J312" s="47">
        <v>14</v>
      </c>
      <c r="K312" s="47">
        <v>10</v>
      </c>
      <c r="L312" s="47">
        <v>0</v>
      </c>
      <c r="M312" s="47">
        <v>0</v>
      </c>
      <c r="N312" s="47">
        <v>0</v>
      </c>
      <c r="O312" s="47">
        <v>10</v>
      </c>
      <c r="P312" s="47">
        <v>4</v>
      </c>
      <c r="Q312" s="47">
        <v>0</v>
      </c>
      <c r="R312" s="47">
        <v>4</v>
      </c>
      <c r="S312" s="47">
        <v>4</v>
      </c>
      <c r="T312" s="55">
        <v>0</v>
      </c>
    </row>
    <row r="313" spans="1:20">
      <c r="A313" s="48" t="s">
        <v>1647</v>
      </c>
      <c r="B313" s="49" t="s">
        <v>995</v>
      </c>
      <c r="C313" s="49" t="s">
        <v>995</v>
      </c>
      <c r="D313" s="49" t="s">
        <v>1648</v>
      </c>
      <c r="E313" s="47">
        <v>0</v>
      </c>
      <c r="F313" s="47">
        <v>0</v>
      </c>
      <c r="G313" s="47">
        <v>0</v>
      </c>
      <c r="H313" s="47">
        <v>289.78</v>
      </c>
      <c r="I313" s="47">
        <v>75.78</v>
      </c>
      <c r="J313" s="47">
        <v>214</v>
      </c>
      <c r="K313" s="47">
        <v>149.64</v>
      </c>
      <c r="L313" s="47">
        <v>75.78</v>
      </c>
      <c r="M313" s="47">
        <v>58.12</v>
      </c>
      <c r="N313" s="47">
        <v>17.66</v>
      </c>
      <c r="O313" s="47">
        <v>73.86</v>
      </c>
      <c r="P313" s="47">
        <v>140.14</v>
      </c>
      <c r="Q313" s="47">
        <v>0</v>
      </c>
      <c r="R313" s="47">
        <v>140.14</v>
      </c>
      <c r="S313" s="47">
        <v>140.14</v>
      </c>
      <c r="T313" s="55">
        <v>0</v>
      </c>
    </row>
    <row r="314" spans="1:20">
      <c r="A314" s="48" t="s">
        <v>1649</v>
      </c>
      <c r="B314" s="49" t="s">
        <v>995</v>
      </c>
      <c r="C314" s="49" t="s">
        <v>995</v>
      </c>
      <c r="D314" s="49" t="s">
        <v>1650</v>
      </c>
      <c r="E314" s="47">
        <v>0</v>
      </c>
      <c r="F314" s="47">
        <v>0</v>
      </c>
      <c r="G314" s="47">
        <v>0</v>
      </c>
      <c r="H314" s="47">
        <v>276.78</v>
      </c>
      <c r="I314" s="47">
        <v>136.78</v>
      </c>
      <c r="J314" s="47">
        <v>140</v>
      </c>
      <c r="K314" s="47">
        <v>166.78</v>
      </c>
      <c r="L314" s="47">
        <v>136.78</v>
      </c>
      <c r="M314" s="47">
        <v>136.78</v>
      </c>
      <c r="N314" s="47">
        <v>0</v>
      </c>
      <c r="O314" s="47">
        <v>30</v>
      </c>
      <c r="P314" s="47">
        <v>110</v>
      </c>
      <c r="Q314" s="47">
        <v>0</v>
      </c>
      <c r="R314" s="47">
        <v>110</v>
      </c>
      <c r="S314" s="47">
        <v>110</v>
      </c>
      <c r="T314" s="55">
        <v>0</v>
      </c>
    </row>
    <row r="315" spans="1:20">
      <c r="A315" s="48" t="s">
        <v>1651</v>
      </c>
      <c r="B315" s="49" t="s">
        <v>995</v>
      </c>
      <c r="C315" s="49" t="s">
        <v>995</v>
      </c>
      <c r="D315" s="49" t="s">
        <v>1652</v>
      </c>
      <c r="E315" s="47">
        <v>0</v>
      </c>
      <c r="F315" s="47">
        <v>0</v>
      </c>
      <c r="G315" s="47">
        <v>0</v>
      </c>
      <c r="H315" s="47">
        <v>276.78</v>
      </c>
      <c r="I315" s="47">
        <v>136.78</v>
      </c>
      <c r="J315" s="47">
        <v>140</v>
      </c>
      <c r="K315" s="47">
        <v>166.78</v>
      </c>
      <c r="L315" s="47">
        <v>136.78</v>
      </c>
      <c r="M315" s="47">
        <v>136.78</v>
      </c>
      <c r="N315" s="47">
        <v>0</v>
      </c>
      <c r="O315" s="47">
        <v>30</v>
      </c>
      <c r="P315" s="47">
        <v>110</v>
      </c>
      <c r="Q315" s="47">
        <v>0</v>
      </c>
      <c r="R315" s="47">
        <v>110</v>
      </c>
      <c r="S315" s="47">
        <v>110</v>
      </c>
      <c r="T315" s="55">
        <v>0</v>
      </c>
    </row>
    <row r="316" spans="1:20">
      <c r="A316" s="48" t="s">
        <v>1653</v>
      </c>
      <c r="B316" s="49" t="s">
        <v>995</v>
      </c>
      <c r="C316" s="49" t="s">
        <v>995</v>
      </c>
      <c r="D316" s="49" t="s">
        <v>1654</v>
      </c>
      <c r="E316" s="47">
        <v>0</v>
      </c>
      <c r="F316" s="47">
        <v>0</v>
      </c>
      <c r="G316" s="47">
        <v>0</v>
      </c>
      <c r="H316" s="47">
        <v>1093</v>
      </c>
      <c r="I316" s="47">
        <v>0</v>
      </c>
      <c r="J316" s="47">
        <v>1093</v>
      </c>
      <c r="K316" s="47">
        <v>710.63</v>
      </c>
      <c r="L316" s="47">
        <v>0</v>
      </c>
      <c r="M316" s="47">
        <v>0</v>
      </c>
      <c r="N316" s="47">
        <v>0</v>
      </c>
      <c r="O316" s="47">
        <v>710.63</v>
      </c>
      <c r="P316" s="47">
        <v>382.37</v>
      </c>
      <c r="Q316" s="47">
        <v>0</v>
      </c>
      <c r="R316" s="47">
        <v>382.37</v>
      </c>
      <c r="S316" s="47">
        <v>382.37</v>
      </c>
      <c r="T316" s="55">
        <v>0</v>
      </c>
    </row>
    <row r="317" spans="1:20">
      <c r="A317" s="48" t="s">
        <v>1655</v>
      </c>
      <c r="B317" s="49" t="s">
        <v>995</v>
      </c>
      <c r="C317" s="49" t="s">
        <v>995</v>
      </c>
      <c r="D317" s="49" t="s">
        <v>1656</v>
      </c>
      <c r="E317" s="47">
        <v>0</v>
      </c>
      <c r="F317" s="47">
        <v>0</v>
      </c>
      <c r="G317" s="47">
        <v>0</v>
      </c>
      <c r="H317" s="47">
        <v>985</v>
      </c>
      <c r="I317" s="47">
        <v>0</v>
      </c>
      <c r="J317" s="47">
        <v>985</v>
      </c>
      <c r="K317" s="47">
        <v>710.63</v>
      </c>
      <c r="L317" s="47">
        <v>0</v>
      </c>
      <c r="M317" s="47">
        <v>0</v>
      </c>
      <c r="N317" s="47">
        <v>0</v>
      </c>
      <c r="O317" s="47">
        <v>710.63</v>
      </c>
      <c r="P317" s="47">
        <v>274.37</v>
      </c>
      <c r="Q317" s="47">
        <v>0</v>
      </c>
      <c r="R317" s="47">
        <v>274.37</v>
      </c>
      <c r="S317" s="47">
        <v>274.37</v>
      </c>
      <c r="T317" s="55">
        <v>0</v>
      </c>
    </row>
    <row r="318" spans="1:20">
      <c r="A318" s="48" t="s">
        <v>1657</v>
      </c>
      <c r="B318" s="49" t="s">
        <v>995</v>
      </c>
      <c r="C318" s="49" t="s">
        <v>995</v>
      </c>
      <c r="D318" s="49" t="s">
        <v>1658</v>
      </c>
      <c r="E318" s="47">
        <v>0</v>
      </c>
      <c r="F318" s="47">
        <v>0</v>
      </c>
      <c r="G318" s="47">
        <v>0</v>
      </c>
      <c r="H318" s="47">
        <v>108</v>
      </c>
      <c r="I318" s="47">
        <v>0</v>
      </c>
      <c r="J318" s="47">
        <v>108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108</v>
      </c>
      <c r="Q318" s="47">
        <v>0</v>
      </c>
      <c r="R318" s="47">
        <v>108</v>
      </c>
      <c r="S318" s="47">
        <v>108</v>
      </c>
      <c r="T318" s="55">
        <v>0</v>
      </c>
    </row>
    <row r="319" spans="1:20">
      <c r="A319" s="48" t="s">
        <v>1659</v>
      </c>
      <c r="B319" s="49" t="s">
        <v>995</v>
      </c>
      <c r="C319" s="49" t="s">
        <v>995</v>
      </c>
      <c r="D319" s="49" t="s">
        <v>1660</v>
      </c>
      <c r="E319" s="47">
        <v>0</v>
      </c>
      <c r="F319" s="47">
        <v>0</v>
      </c>
      <c r="G319" s="47">
        <v>0</v>
      </c>
      <c r="H319" s="47">
        <v>25.51</v>
      </c>
      <c r="I319" s="47">
        <v>6.91</v>
      </c>
      <c r="J319" s="47">
        <v>18.6</v>
      </c>
      <c r="K319" s="47">
        <v>25.51</v>
      </c>
      <c r="L319" s="47">
        <v>6.91</v>
      </c>
      <c r="M319" s="47">
        <v>6.6</v>
      </c>
      <c r="N319" s="47">
        <v>0.31</v>
      </c>
      <c r="O319" s="47">
        <v>18.6</v>
      </c>
      <c r="P319" s="47">
        <v>0</v>
      </c>
      <c r="Q319" s="47">
        <v>0</v>
      </c>
      <c r="R319" s="47">
        <v>0</v>
      </c>
      <c r="S319" s="47">
        <v>0</v>
      </c>
      <c r="T319" s="55">
        <v>0</v>
      </c>
    </row>
    <row r="320" spans="1:20">
      <c r="A320" s="48" t="s">
        <v>1661</v>
      </c>
      <c r="B320" s="49" t="s">
        <v>995</v>
      </c>
      <c r="C320" s="49" t="s">
        <v>995</v>
      </c>
      <c r="D320" s="49" t="s">
        <v>1662</v>
      </c>
      <c r="E320" s="47">
        <v>0</v>
      </c>
      <c r="F320" s="47">
        <v>0</v>
      </c>
      <c r="G320" s="47">
        <v>0</v>
      </c>
      <c r="H320" s="47">
        <v>25.51</v>
      </c>
      <c r="I320" s="47">
        <v>6.91</v>
      </c>
      <c r="J320" s="47">
        <v>18.6</v>
      </c>
      <c r="K320" s="47">
        <v>25.51</v>
      </c>
      <c r="L320" s="47">
        <v>6.91</v>
      </c>
      <c r="M320" s="47">
        <v>6.6</v>
      </c>
      <c r="N320" s="47">
        <v>0.31</v>
      </c>
      <c r="O320" s="47">
        <v>18.6</v>
      </c>
      <c r="P320" s="47">
        <v>0</v>
      </c>
      <c r="Q320" s="47">
        <v>0</v>
      </c>
      <c r="R320" s="47">
        <v>0</v>
      </c>
      <c r="S320" s="47">
        <v>0</v>
      </c>
      <c r="T320" s="55">
        <v>0</v>
      </c>
    </row>
    <row r="321" spans="1:20">
      <c r="A321" s="48" t="s">
        <v>1663</v>
      </c>
      <c r="B321" s="49" t="s">
        <v>995</v>
      </c>
      <c r="C321" s="49" t="s">
        <v>995</v>
      </c>
      <c r="D321" s="49" t="s">
        <v>1664</v>
      </c>
      <c r="E321" s="47">
        <v>0</v>
      </c>
      <c r="F321" s="47">
        <v>0</v>
      </c>
      <c r="G321" s="47">
        <v>0</v>
      </c>
      <c r="H321" s="47">
        <v>8429.36</v>
      </c>
      <c r="I321" s="47">
        <v>7995.5</v>
      </c>
      <c r="J321" s="47">
        <v>433.86</v>
      </c>
      <c r="K321" s="47">
        <v>8429.04</v>
      </c>
      <c r="L321" s="47">
        <v>7995.18</v>
      </c>
      <c r="M321" s="47">
        <v>7995.18</v>
      </c>
      <c r="N321" s="47">
        <v>0</v>
      </c>
      <c r="O321" s="47">
        <v>433.86</v>
      </c>
      <c r="P321" s="47">
        <v>0.32</v>
      </c>
      <c r="Q321" s="47">
        <v>0.32</v>
      </c>
      <c r="R321" s="47">
        <v>0</v>
      </c>
      <c r="S321" s="47">
        <v>0</v>
      </c>
      <c r="T321" s="55">
        <v>0</v>
      </c>
    </row>
    <row r="322" spans="1:20">
      <c r="A322" s="48" t="s">
        <v>1665</v>
      </c>
      <c r="B322" s="49" t="s">
        <v>995</v>
      </c>
      <c r="C322" s="49" t="s">
        <v>995</v>
      </c>
      <c r="D322" s="49" t="s">
        <v>1666</v>
      </c>
      <c r="E322" s="47">
        <v>0</v>
      </c>
      <c r="F322" s="47">
        <v>0</v>
      </c>
      <c r="G322" s="47">
        <v>0</v>
      </c>
      <c r="H322" s="47">
        <v>1074.93</v>
      </c>
      <c r="I322" s="47">
        <v>1074.93</v>
      </c>
      <c r="J322" s="47">
        <v>0</v>
      </c>
      <c r="K322" s="47">
        <v>1074.93</v>
      </c>
      <c r="L322" s="47">
        <v>1074.93</v>
      </c>
      <c r="M322" s="47">
        <v>1074.93</v>
      </c>
      <c r="N322" s="47">
        <v>0</v>
      </c>
      <c r="O322" s="47">
        <v>0</v>
      </c>
      <c r="P322" s="47">
        <v>0</v>
      </c>
      <c r="Q322" s="47">
        <v>0</v>
      </c>
      <c r="R322" s="47">
        <v>0</v>
      </c>
      <c r="S322" s="47">
        <v>0</v>
      </c>
      <c r="T322" s="55">
        <v>0</v>
      </c>
    </row>
    <row r="323" spans="1:20">
      <c r="A323" s="48" t="s">
        <v>1667</v>
      </c>
      <c r="B323" s="49" t="s">
        <v>995</v>
      </c>
      <c r="C323" s="49" t="s">
        <v>995</v>
      </c>
      <c r="D323" s="49" t="s">
        <v>1668</v>
      </c>
      <c r="E323" s="47">
        <v>0</v>
      </c>
      <c r="F323" s="47">
        <v>0</v>
      </c>
      <c r="G323" s="47">
        <v>0</v>
      </c>
      <c r="H323" s="47">
        <v>6487.9</v>
      </c>
      <c r="I323" s="47">
        <v>6487.9</v>
      </c>
      <c r="J323" s="47">
        <v>0</v>
      </c>
      <c r="K323" s="47">
        <v>6487.58</v>
      </c>
      <c r="L323" s="47">
        <v>6487.58</v>
      </c>
      <c r="M323" s="47">
        <v>6487.58</v>
      </c>
      <c r="N323" s="47">
        <v>0</v>
      </c>
      <c r="O323" s="47">
        <v>0</v>
      </c>
      <c r="P323" s="47">
        <v>0.32</v>
      </c>
      <c r="Q323" s="47">
        <v>0.32</v>
      </c>
      <c r="R323" s="47">
        <v>0</v>
      </c>
      <c r="S323" s="47">
        <v>0</v>
      </c>
      <c r="T323" s="55">
        <v>0</v>
      </c>
    </row>
    <row r="324" spans="1:20">
      <c r="A324" s="48" t="s">
        <v>1669</v>
      </c>
      <c r="B324" s="49" t="s">
        <v>995</v>
      </c>
      <c r="C324" s="49" t="s">
        <v>995</v>
      </c>
      <c r="D324" s="49" t="s">
        <v>1670</v>
      </c>
      <c r="E324" s="47">
        <v>0</v>
      </c>
      <c r="F324" s="47">
        <v>0</v>
      </c>
      <c r="G324" s="47">
        <v>0</v>
      </c>
      <c r="H324" s="47">
        <v>866.53</v>
      </c>
      <c r="I324" s="47">
        <v>432.67</v>
      </c>
      <c r="J324" s="47">
        <v>433.86</v>
      </c>
      <c r="K324" s="47">
        <v>866.53</v>
      </c>
      <c r="L324" s="47">
        <v>432.67</v>
      </c>
      <c r="M324" s="47">
        <v>432.67</v>
      </c>
      <c r="N324" s="47">
        <v>0</v>
      </c>
      <c r="O324" s="47">
        <v>433.86</v>
      </c>
      <c r="P324" s="47">
        <v>0</v>
      </c>
      <c r="Q324" s="47">
        <v>0</v>
      </c>
      <c r="R324" s="47">
        <v>0</v>
      </c>
      <c r="S324" s="47">
        <v>0</v>
      </c>
      <c r="T324" s="55">
        <v>0</v>
      </c>
    </row>
    <row r="325" spans="1:20">
      <c r="A325" s="48" t="s">
        <v>1671</v>
      </c>
      <c r="B325" s="49" t="s">
        <v>995</v>
      </c>
      <c r="C325" s="49" t="s">
        <v>995</v>
      </c>
      <c r="D325" s="49" t="s">
        <v>1672</v>
      </c>
      <c r="E325" s="47">
        <v>0</v>
      </c>
      <c r="F325" s="47">
        <v>0</v>
      </c>
      <c r="G325" s="47">
        <v>0</v>
      </c>
      <c r="H325" s="47">
        <v>476.96</v>
      </c>
      <c r="I325" s="47">
        <v>0</v>
      </c>
      <c r="J325" s="47">
        <v>476.96</v>
      </c>
      <c r="K325" s="47">
        <v>476.96</v>
      </c>
      <c r="L325" s="47">
        <v>0</v>
      </c>
      <c r="M325" s="47">
        <v>0</v>
      </c>
      <c r="N325" s="47">
        <v>0</v>
      </c>
      <c r="O325" s="47">
        <v>476.96</v>
      </c>
      <c r="P325" s="47">
        <v>0</v>
      </c>
      <c r="Q325" s="47">
        <v>0</v>
      </c>
      <c r="R325" s="47">
        <v>0</v>
      </c>
      <c r="S325" s="47">
        <v>0</v>
      </c>
      <c r="T325" s="55">
        <v>0</v>
      </c>
    </row>
    <row r="326" spans="1:20">
      <c r="A326" s="48" t="s">
        <v>1673</v>
      </c>
      <c r="B326" s="49" t="s">
        <v>995</v>
      </c>
      <c r="C326" s="49" t="s">
        <v>995</v>
      </c>
      <c r="D326" s="49" t="s">
        <v>1674</v>
      </c>
      <c r="E326" s="47">
        <v>0</v>
      </c>
      <c r="F326" s="47">
        <v>0</v>
      </c>
      <c r="G326" s="47">
        <v>0</v>
      </c>
      <c r="H326" s="47">
        <v>412</v>
      </c>
      <c r="I326" s="47">
        <v>0</v>
      </c>
      <c r="J326" s="47">
        <v>412</v>
      </c>
      <c r="K326" s="47">
        <v>412</v>
      </c>
      <c r="L326" s="47">
        <v>0</v>
      </c>
      <c r="M326" s="47">
        <v>0</v>
      </c>
      <c r="N326" s="47">
        <v>0</v>
      </c>
      <c r="O326" s="47">
        <v>412</v>
      </c>
      <c r="P326" s="47">
        <v>0</v>
      </c>
      <c r="Q326" s="47">
        <v>0</v>
      </c>
      <c r="R326" s="47">
        <v>0</v>
      </c>
      <c r="S326" s="47">
        <v>0</v>
      </c>
      <c r="T326" s="55">
        <v>0</v>
      </c>
    </row>
    <row r="327" spans="1:20">
      <c r="A327" s="48" t="s">
        <v>1675</v>
      </c>
      <c r="B327" s="49" t="s">
        <v>995</v>
      </c>
      <c r="C327" s="49" t="s">
        <v>995</v>
      </c>
      <c r="D327" s="49" t="s">
        <v>1676</v>
      </c>
      <c r="E327" s="47">
        <v>0</v>
      </c>
      <c r="F327" s="47">
        <v>0</v>
      </c>
      <c r="G327" s="47">
        <v>0</v>
      </c>
      <c r="H327" s="47">
        <v>64.96</v>
      </c>
      <c r="I327" s="47">
        <v>0</v>
      </c>
      <c r="J327" s="47">
        <v>64.96</v>
      </c>
      <c r="K327" s="47">
        <v>64.96</v>
      </c>
      <c r="L327" s="47">
        <v>0</v>
      </c>
      <c r="M327" s="47">
        <v>0</v>
      </c>
      <c r="N327" s="47">
        <v>0</v>
      </c>
      <c r="O327" s="47">
        <v>64.96</v>
      </c>
      <c r="P327" s="47">
        <v>0</v>
      </c>
      <c r="Q327" s="47">
        <v>0</v>
      </c>
      <c r="R327" s="47">
        <v>0</v>
      </c>
      <c r="S327" s="47">
        <v>0</v>
      </c>
      <c r="T327" s="55">
        <v>0</v>
      </c>
    </row>
    <row r="328" spans="1:20">
      <c r="A328" s="48" t="s">
        <v>1677</v>
      </c>
      <c r="B328" s="49" t="s">
        <v>995</v>
      </c>
      <c r="C328" s="49" t="s">
        <v>995</v>
      </c>
      <c r="D328" s="49" t="s">
        <v>1678</v>
      </c>
      <c r="E328" s="47">
        <v>0</v>
      </c>
      <c r="F328" s="47">
        <v>0</v>
      </c>
      <c r="G328" s="47">
        <v>0</v>
      </c>
      <c r="H328" s="47">
        <v>380.24</v>
      </c>
      <c r="I328" s="47">
        <v>0</v>
      </c>
      <c r="J328" s="47">
        <v>380.24</v>
      </c>
      <c r="K328" s="47">
        <v>380.24</v>
      </c>
      <c r="L328" s="47">
        <v>0</v>
      </c>
      <c r="M328" s="47">
        <v>0</v>
      </c>
      <c r="N328" s="47">
        <v>0</v>
      </c>
      <c r="O328" s="47">
        <v>380.24</v>
      </c>
      <c r="P328" s="47">
        <v>0</v>
      </c>
      <c r="Q328" s="47">
        <v>0</v>
      </c>
      <c r="R328" s="47">
        <v>0</v>
      </c>
      <c r="S328" s="47">
        <v>0</v>
      </c>
      <c r="T328" s="55">
        <v>0</v>
      </c>
    </row>
    <row r="329" spans="1:20">
      <c r="A329" s="48" t="s">
        <v>1679</v>
      </c>
      <c r="B329" s="49" t="s">
        <v>995</v>
      </c>
      <c r="C329" s="49" t="s">
        <v>995</v>
      </c>
      <c r="D329" s="49" t="s">
        <v>1680</v>
      </c>
      <c r="E329" s="47">
        <v>0</v>
      </c>
      <c r="F329" s="47">
        <v>0</v>
      </c>
      <c r="G329" s="47">
        <v>0</v>
      </c>
      <c r="H329" s="47">
        <v>380</v>
      </c>
      <c r="I329" s="47">
        <v>0</v>
      </c>
      <c r="J329" s="47">
        <v>380</v>
      </c>
      <c r="K329" s="47">
        <v>380</v>
      </c>
      <c r="L329" s="47">
        <v>0</v>
      </c>
      <c r="M329" s="47">
        <v>0</v>
      </c>
      <c r="N329" s="47">
        <v>0</v>
      </c>
      <c r="O329" s="47">
        <v>380</v>
      </c>
      <c r="P329" s="47">
        <v>0</v>
      </c>
      <c r="Q329" s="47">
        <v>0</v>
      </c>
      <c r="R329" s="47">
        <v>0</v>
      </c>
      <c r="S329" s="47">
        <v>0</v>
      </c>
      <c r="T329" s="55">
        <v>0</v>
      </c>
    </row>
    <row r="330" spans="1:20">
      <c r="A330" s="48" t="s">
        <v>1681</v>
      </c>
      <c r="B330" s="49" t="s">
        <v>995</v>
      </c>
      <c r="C330" s="49" t="s">
        <v>995</v>
      </c>
      <c r="D330" s="49" t="s">
        <v>1682</v>
      </c>
      <c r="E330" s="47">
        <v>0</v>
      </c>
      <c r="F330" s="47">
        <v>0</v>
      </c>
      <c r="G330" s="47">
        <v>0</v>
      </c>
      <c r="H330" s="47">
        <v>0.24</v>
      </c>
      <c r="I330" s="47">
        <v>0</v>
      </c>
      <c r="J330" s="47">
        <v>0.24</v>
      </c>
      <c r="K330" s="47">
        <v>0.24</v>
      </c>
      <c r="L330" s="47">
        <v>0</v>
      </c>
      <c r="M330" s="47">
        <v>0</v>
      </c>
      <c r="N330" s="47">
        <v>0</v>
      </c>
      <c r="O330" s="47">
        <v>0.24</v>
      </c>
      <c r="P330" s="47">
        <v>0</v>
      </c>
      <c r="Q330" s="47">
        <v>0</v>
      </c>
      <c r="R330" s="47">
        <v>0</v>
      </c>
      <c r="S330" s="47">
        <v>0</v>
      </c>
      <c r="T330" s="55">
        <v>0</v>
      </c>
    </row>
    <row r="331" spans="1:20">
      <c r="A331" s="48" t="s">
        <v>1683</v>
      </c>
      <c r="B331" s="49" t="s">
        <v>995</v>
      </c>
      <c r="C331" s="49" t="s">
        <v>995</v>
      </c>
      <c r="D331" s="49" t="s">
        <v>1684</v>
      </c>
      <c r="E331" s="47">
        <v>0</v>
      </c>
      <c r="F331" s="47">
        <v>0</v>
      </c>
      <c r="G331" s="47">
        <v>0</v>
      </c>
      <c r="H331" s="47">
        <v>452.48</v>
      </c>
      <c r="I331" s="47">
        <v>44.48</v>
      </c>
      <c r="J331" s="47">
        <v>408</v>
      </c>
      <c r="K331" s="47">
        <v>452.48</v>
      </c>
      <c r="L331" s="47">
        <v>44.48</v>
      </c>
      <c r="M331" s="47">
        <v>44.48</v>
      </c>
      <c r="N331" s="47">
        <v>0</v>
      </c>
      <c r="O331" s="47">
        <v>408</v>
      </c>
      <c r="P331" s="47">
        <v>0</v>
      </c>
      <c r="Q331" s="47">
        <v>0</v>
      </c>
      <c r="R331" s="47">
        <v>0</v>
      </c>
      <c r="S331" s="47">
        <v>0</v>
      </c>
      <c r="T331" s="55">
        <v>0</v>
      </c>
    </row>
    <row r="332" spans="1:20">
      <c r="A332" s="48" t="s">
        <v>1685</v>
      </c>
      <c r="B332" s="49" t="s">
        <v>995</v>
      </c>
      <c r="C332" s="49" t="s">
        <v>995</v>
      </c>
      <c r="D332" s="49" t="s">
        <v>1686</v>
      </c>
      <c r="E332" s="47">
        <v>0</v>
      </c>
      <c r="F332" s="47">
        <v>0</v>
      </c>
      <c r="G332" s="47">
        <v>0</v>
      </c>
      <c r="H332" s="47">
        <v>452.48</v>
      </c>
      <c r="I332" s="47">
        <v>44.48</v>
      </c>
      <c r="J332" s="47">
        <v>408</v>
      </c>
      <c r="K332" s="47">
        <v>452.48</v>
      </c>
      <c r="L332" s="47">
        <v>44.48</v>
      </c>
      <c r="M332" s="47">
        <v>44.48</v>
      </c>
      <c r="N332" s="47">
        <v>0</v>
      </c>
      <c r="O332" s="47">
        <v>408</v>
      </c>
      <c r="P332" s="47">
        <v>0</v>
      </c>
      <c r="Q332" s="47">
        <v>0</v>
      </c>
      <c r="R332" s="47">
        <v>0</v>
      </c>
      <c r="S332" s="47">
        <v>0</v>
      </c>
      <c r="T332" s="55">
        <v>0</v>
      </c>
    </row>
    <row r="333" spans="1:20">
      <c r="A333" s="48" t="s">
        <v>1687</v>
      </c>
      <c r="B333" s="49" t="s">
        <v>995</v>
      </c>
      <c r="C333" s="49" t="s">
        <v>995</v>
      </c>
      <c r="D333" s="49" t="s">
        <v>1688</v>
      </c>
      <c r="E333" s="47">
        <v>4200</v>
      </c>
      <c r="F333" s="47">
        <v>0</v>
      </c>
      <c r="G333" s="47">
        <v>4200</v>
      </c>
      <c r="H333" s="47">
        <v>26176.51</v>
      </c>
      <c r="I333" s="47">
        <v>1090.72</v>
      </c>
      <c r="J333" s="47">
        <v>25085.79</v>
      </c>
      <c r="K333" s="47">
        <v>26176.51</v>
      </c>
      <c r="L333" s="47">
        <v>1090.72</v>
      </c>
      <c r="M333" s="47">
        <v>595.19</v>
      </c>
      <c r="N333" s="47">
        <v>495.53</v>
      </c>
      <c r="O333" s="47">
        <v>25085.79</v>
      </c>
      <c r="P333" s="47">
        <v>4200</v>
      </c>
      <c r="Q333" s="47">
        <v>0</v>
      </c>
      <c r="R333" s="47">
        <v>4200</v>
      </c>
      <c r="S333" s="47">
        <v>4200</v>
      </c>
      <c r="T333" s="55">
        <v>0</v>
      </c>
    </row>
    <row r="334" spans="1:20">
      <c r="A334" s="48" t="s">
        <v>1689</v>
      </c>
      <c r="B334" s="49" t="s">
        <v>995</v>
      </c>
      <c r="C334" s="49" t="s">
        <v>995</v>
      </c>
      <c r="D334" s="49" t="s">
        <v>1690</v>
      </c>
      <c r="E334" s="47">
        <v>0</v>
      </c>
      <c r="F334" s="47">
        <v>0</v>
      </c>
      <c r="G334" s="47">
        <v>0</v>
      </c>
      <c r="H334" s="47">
        <v>997.14</v>
      </c>
      <c r="I334" s="47">
        <v>627.37</v>
      </c>
      <c r="J334" s="47">
        <v>369.77</v>
      </c>
      <c r="K334" s="47">
        <v>997.14</v>
      </c>
      <c r="L334" s="47">
        <v>627.37</v>
      </c>
      <c r="M334" s="47">
        <v>325.57</v>
      </c>
      <c r="N334" s="47">
        <v>301.8</v>
      </c>
      <c r="O334" s="47">
        <v>369.77</v>
      </c>
      <c r="P334" s="47">
        <v>0</v>
      </c>
      <c r="Q334" s="47">
        <v>0</v>
      </c>
      <c r="R334" s="47">
        <v>0</v>
      </c>
      <c r="S334" s="47">
        <v>0</v>
      </c>
      <c r="T334" s="55">
        <v>0</v>
      </c>
    </row>
    <row r="335" spans="1:20">
      <c r="A335" s="48" t="s">
        <v>1691</v>
      </c>
      <c r="B335" s="49" t="s">
        <v>995</v>
      </c>
      <c r="C335" s="49" t="s">
        <v>995</v>
      </c>
      <c r="D335" s="49" t="s">
        <v>1113</v>
      </c>
      <c r="E335" s="47">
        <v>0</v>
      </c>
      <c r="F335" s="47">
        <v>0</v>
      </c>
      <c r="G335" s="47">
        <v>0</v>
      </c>
      <c r="H335" s="47">
        <v>627.37</v>
      </c>
      <c r="I335" s="47">
        <v>627.37</v>
      </c>
      <c r="J335" s="47">
        <v>0</v>
      </c>
      <c r="K335" s="47">
        <v>627.37</v>
      </c>
      <c r="L335" s="47">
        <v>627.37</v>
      </c>
      <c r="M335" s="47">
        <v>325.57</v>
      </c>
      <c r="N335" s="47">
        <v>301.8</v>
      </c>
      <c r="O335" s="47">
        <v>0</v>
      </c>
      <c r="P335" s="47">
        <v>0</v>
      </c>
      <c r="Q335" s="47">
        <v>0</v>
      </c>
      <c r="R335" s="47">
        <v>0</v>
      </c>
      <c r="S335" s="47">
        <v>0</v>
      </c>
      <c r="T335" s="55">
        <v>0</v>
      </c>
    </row>
    <row r="336" spans="1:20">
      <c r="A336" s="48" t="s">
        <v>1692</v>
      </c>
      <c r="B336" s="49" t="s">
        <v>995</v>
      </c>
      <c r="C336" s="49" t="s">
        <v>995</v>
      </c>
      <c r="D336" s="49" t="s">
        <v>1693</v>
      </c>
      <c r="E336" s="47">
        <v>0</v>
      </c>
      <c r="F336" s="47">
        <v>0</v>
      </c>
      <c r="G336" s="47">
        <v>0</v>
      </c>
      <c r="H336" s="47">
        <v>24</v>
      </c>
      <c r="I336" s="47">
        <v>0</v>
      </c>
      <c r="J336" s="47">
        <v>24</v>
      </c>
      <c r="K336" s="47">
        <v>24</v>
      </c>
      <c r="L336" s="47">
        <v>0</v>
      </c>
      <c r="M336" s="47">
        <v>0</v>
      </c>
      <c r="N336" s="47">
        <v>0</v>
      </c>
      <c r="O336" s="47">
        <v>24</v>
      </c>
      <c r="P336" s="47">
        <v>0</v>
      </c>
      <c r="Q336" s="47">
        <v>0</v>
      </c>
      <c r="R336" s="47">
        <v>0</v>
      </c>
      <c r="S336" s="47">
        <v>0</v>
      </c>
      <c r="T336" s="55">
        <v>0</v>
      </c>
    </row>
    <row r="337" spans="1:20">
      <c r="A337" s="48" t="s">
        <v>1694</v>
      </c>
      <c r="B337" s="49" t="s">
        <v>995</v>
      </c>
      <c r="C337" s="49" t="s">
        <v>995</v>
      </c>
      <c r="D337" s="49" t="s">
        <v>1695</v>
      </c>
      <c r="E337" s="47">
        <v>0</v>
      </c>
      <c r="F337" s="47">
        <v>0</v>
      </c>
      <c r="G337" s="47">
        <v>0</v>
      </c>
      <c r="H337" s="47">
        <v>345.77</v>
      </c>
      <c r="I337" s="47">
        <v>0</v>
      </c>
      <c r="J337" s="47">
        <v>345.77</v>
      </c>
      <c r="K337" s="47">
        <v>345.77</v>
      </c>
      <c r="L337" s="47">
        <v>0</v>
      </c>
      <c r="M337" s="47">
        <v>0</v>
      </c>
      <c r="N337" s="47">
        <v>0</v>
      </c>
      <c r="O337" s="47">
        <v>345.77</v>
      </c>
      <c r="P337" s="47">
        <v>0</v>
      </c>
      <c r="Q337" s="47">
        <v>0</v>
      </c>
      <c r="R337" s="47">
        <v>0</v>
      </c>
      <c r="S337" s="47">
        <v>0</v>
      </c>
      <c r="T337" s="55">
        <v>0</v>
      </c>
    </row>
    <row r="338" spans="1:20">
      <c r="A338" s="48" t="s">
        <v>1696</v>
      </c>
      <c r="B338" s="49" t="s">
        <v>995</v>
      </c>
      <c r="C338" s="49" t="s">
        <v>995</v>
      </c>
      <c r="D338" s="49" t="s">
        <v>1697</v>
      </c>
      <c r="E338" s="47">
        <v>0</v>
      </c>
      <c r="F338" s="47">
        <v>0</v>
      </c>
      <c r="G338" s="47">
        <v>0</v>
      </c>
      <c r="H338" s="47">
        <v>497.34</v>
      </c>
      <c r="I338" s="47">
        <v>353.34</v>
      </c>
      <c r="J338" s="47">
        <v>144</v>
      </c>
      <c r="K338" s="47">
        <v>497.34</v>
      </c>
      <c r="L338" s="47">
        <v>353.34</v>
      </c>
      <c r="M338" s="47">
        <v>191.17</v>
      </c>
      <c r="N338" s="47">
        <v>162.16</v>
      </c>
      <c r="O338" s="47">
        <v>144</v>
      </c>
      <c r="P338" s="47">
        <v>0</v>
      </c>
      <c r="Q338" s="47">
        <v>0</v>
      </c>
      <c r="R338" s="47">
        <v>0</v>
      </c>
      <c r="S338" s="47">
        <v>0</v>
      </c>
      <c r="T338" s="55">
        <v>0</v>
      </c>
    </row>
    <row r="339" spans="1:20">
      <c r="A339" s="48" t="s">
        <v>1698</v>
      </c>
      <c r="B339" s="49" t="s">
        <v>995</v>
      </c>
      <c r="C339" s="49" t="s">
        <v>995</v>
      </c>
      <c r="D339" s="49" t="s">
        <v>1699</v>
      </c>
      <c r="E339" s="47">
        <v>0</v>
      </c>
      <c r="F339" s="47">
        <v>0</v>
      </c>
      <c r="G339" s="47">
        <v>0</v>
      </c>
      <c r="H339" s="47">
        <v>497.34</v>
      </c>
      <c r="I339" s="47">
        <v>353.34</v>
      </c>
      <c r="J339" s="47">
        <v>144</v>
      </c>
      <c r="K339" s="47">
        <v>497.34</v>
      </c>
      <c r="L339" s="47">
        <v>353.34</v>
      </c>
      <c r="M339" s="47">
        <v>191.17</v>
      </c>
      <c r="N339" s="47">
        <v>162.16</v>
      </c>
      <c r="O339" s="47">
        <v>144</v>
      </c>
      <c r="P339" s="47">
        <v>0</v>
      </c>
      <c r="Q339" s="47">
        <v>0</v>
      </c>
      <c r="R339" s="47">
        <v>0</v>
      </c>
      <c r="S339" s="47">
        <v>0</v>
      </c>
      <c r="T339" s="55">
        <v>0</v>
      </c>
    </row>
    <row r="340" spans="1:20">
      <c r="A340" s="48" t="s">
        <v>1700</v>
      </c>
      <c r="B340" s="49" t="s">
        <v>995</v>
      </c>
      <c r="C340" s="49" t="s">
        <v>995</v>
      </c>
      <c r="D340" s="49" t="s">
        <v>1701</v>
      </c>
      <c r="E340" s="47">
        <v>0</v>
      </c>
      <c r="F340" s="47">
        <v>0</v>
      </c>
      <c r="G340" s="47">
        <v>0</v>
      </c>
      <c r="H340" s="47">
        <v>577</v>
      </c>
      <c r="I340" s="47">
        <v>0</v>
      </c>
      <c r="J340" s="47">
        <v>577</v>
      </c>
      <c r="K340" s="47">
        <v>577</v>
      </c>
      <c r="L340" s="47">
        <v>0</v>
      </c>
      <c r="M340" s="47">
        <v>0</v>
      </c>
      <c r="N340" s="47">
        <v>0</v>
      </c>
      <c r="O340" s="47">
        <v>577</v>
      </c>
      <c r="P340" s="47">
        <v>0</v>
      </c>
      <c r="Q340" s="47">
        <v>0</v>
      </c>
      <c r="R340" s="47">
        <v>0</v>
      </c>
      <c r="S340" s="47">
        <v>0</v>
      </c>
      <c r="T340" s="55">
        <v>0</v>
      </c>
    </row>
    <row r="341" spans="1:20">
      <c r="A341" s="48" t="s">
        <v>1702</v>
      </c>
      <c r="B341" s="49" t="s">
        <v>995</v>
      </c>
      <c r="C341" s="49" t="s">
        <v>995</v>
      </c>
      <c r="D341" s="49" t="s">
        <v>1703</v>
      </c>
      <c r="E341" s="47">
        <v>0</v>
      </c>
      <c r="F341" s="47">
        <v>0</v>
      </c>
      <c r="G341" s="47">
        <v>0</v>
      </c>
      <c r="H341" s="47">
        <v>12</v>
      </c>
      <c r="I341" s="47">
        <v>0</v>
      </c>
      <c r="J341" s="47">
        <v>12</v>
      </c>
      <c r="K341" s="47">
        <v>12</v>
      </c>
      <c r="L341" s="47">
        <v>0</v>
      </c>
      <c r="M341" s="47">
        <v>0</v>
      </c>
      <c r="N341" s="47">
        <v>0</v>
      </c>
      <c r="O341" s="47">
        <v>12</v>
      </c>
      <c r="P341" s="47">
        <v>0</v>
      </c>
      <c r="Q341" s="47">
        <v>0</v>
      </c>
      <c r="R341" s="47">
        <v>0</v>
      </c>
      <c r="S341" s="47">
        <v>0</v>
      </c>
      <c r="T341" s="55">
        <v>0</v>
      </c>
    </row>
    <row r="342" spans="1:20">
      <c r="A342" s="48" t="s">
        <v>1704</v>
      </c>
      <c r="B342" s="49" t="s">
        <v>995</v>
      </c>
      <c r="C342" s="49" t="s">
        <v>995</v>
      </c>
      <c r="D342" s="49" t="s">
        <v>1705</v>
      </c>
      <c r="E342" s="47">
        <v>0</v>
      </c>
      <c r="F342" s="47">
        <v>0</v>
      </c>
      <c r="G342" s="47">
        <v>0</v>
      </c>
      <c r="H342" s="47">
        <v>440</v>
      </c>
      <c r="I342" s="47">
        <v>0</v>
      </c>
      <c r="J342" s="47">
        <v>440</v>
      </c>
      <c r="K342" s="47">
        <v>440</v>
      </c>
      <c r="L342" s="47">
        <v>0</v>
      </c>
      <c r="M342" s="47">
        <v>0</v>
      </c>
      <c r="N342" s="47">
        <v>0</v>
      </c>
      <c r="O342" s="47">
        <v>440</v>
      </c>
      <c r="P342" s="47">
        <v>0</v>
      </c>
      <c r="Q342" s="47">
        <v>0</v>
      </c>
      <c r="R342" s="47">
        <v>0</v>
      </c>
      <c r="S342" s="47">
        <v>0</v>
      </c>
      <c r="T342" s="55">
        <v>0</v>
      </c>
    </row>
    <row r="343" spans="1:20">
      <c r="A343" s="48" t="s">
        <v>1706</v>
      </c>
      <c r="B343" s="49" t="s">
        <v>995</v>
      </c>
      <c r="C343" s="49" t="s">
        <v>995</v>
      </c>
      <c r="D343" s="49" t="s">
        <v>1707</v>
      </c>
      <c r="E343" s="47">
        <v>0</v>
      </c>
      <c r="F343" s="47">
        <v>0</v>
      </c>
      <c r="G343" s="47">
        <v>0</v>
      </c>
      <c r="H343" s="47">
        <v>31</v>
      </c>
      <c r="I343" s="47">
        <v>0</v>
      </c>
      <c r="J343" s="47">
        <v>31</v>
      </c>
      <c r="K343" s="47">
        <v>31</v>
      </c>
      <c r="L343" s="47">
        <v>0</v>
      </c>
      <c r="M343" s="47">
        <v>0</v>
      </c>
      <c r="N343" s="47">
        <v>0</v>
      </c>
      <c r="O343" s="47">
        <v>31</v>
      </c>
      <c r="P343" s="47">
        <v>0</v>
      </c>
      <c r="Q343" s="47">
        <v>0</v>
      </c>
      <c r="R343" s="47">
        <v>0</v>
      </c>
      <c r="S343" s="47">
        <v>0</v>
      </c>
      <c r="T343" s="55">
        <v>0</v>
      </c>
    </row>
    <row r="344" spans="1:20">
      <c r="A344" s="48" t="s">
        <v>1708</v>
      </c>
      <c r="B344" s="49" t="s">
        <v>995</v>
      </c>
      <c r="C344" s="49" t="s">
        <v>995</v>
      </c>
      <c r="D344" s="49" t="s">
        <v>1709</v>
      </c>
      <c r="E344" s="47">
        <v>0</v>
      </c>
      <c r="F344" s="47">
        <v>0</v>
      </c>
      <c r="G344" s="47">
        <v>0</v>
      </c>
      <c r="H344" s="47">
        <v>94</v>
      </c>
      <c r="I344" s="47">
        <v>0</v>
      </c>
      <c r="J344" s="47">
        <v>94</v>
      </c>
      <c r="K344" s="47">
        <v>94</v>
      </c>
      <c r="L344" s="47">
        <v>0</v>
      </c>
      <c r="M344" s="47">
        <v>0</v>
      </c>
      <c r="N344" s="47">
        <v>0</v>
      </c>
      <c r="O344" s="47">
        <v>94</v>
      </c>
      <c r="P344" s="47">
        <v>0</v>
      </c>
      <c r="Q344" s="47">
        <v>0</v>
      </c>
      <c r="R344" s="47">
        <v>0</v>
      </c>
      <c r="S344" s="47">
        <v>0</v>
      </c>
      <c r="T344" s="55">
        <v>0</v>
      </c>
    </row>
    <row r="345" spans="1:20">
      <c r="A345" s="48" t="s">
        <v>1710</v>
      </c>
      <c r="B345" s="49" t="s">
        <v>995</v>
      </c>
      <c r="C345" s="49" t="s">
        <v>995</v>
      </c>
      <c r="D345" s="49" t="s">
        <v>1711</v>
      </c>
      <c r="E345" s="47">
        <v>0</v>
      </c>
      <c r="F345" s="47">
        <v>0</v>
      </c>
      <c r="G345" s="47">
        <v>0</v>
      </c>
      <c r="H345" s="47">
        <v>5409</v>
      </c>
      <c r="I345" s="47">
        <v>0</v>
      </c>
      <c r="J345" s="47">
        <v>5409</v>
      </c>
      <c r="K345" s="47">
        <v>5409</v>
      </c>
      <c r="L345" s="47">
        <v>0</v>
      </c>
      <c r="M345" s="47">
        <v>0</v>
      </c>
      <c r="N345" s="47">
        <v>0</v>
      </c>
      <c r="O345" s="47">
        <v>5409</v>
      </c>
      <c r="P345" s="47">
        <v>0</v>
      </c>
      <c r="Q345" s="47">
        <v>0</v>
      </c>
      <c r="R345" s="47">
        <v>0</v>
      </c>
      <c r="S345" s="47">
        <v>0</v>
      </c>
      <c r="T345" s="55">
        <v>0</v>
      </c>
    </row>
    <row r="346" spans="1:20">
      <c r="A346" s="48" t="s">
        <v>1712</v>
      </c>
      <c r="B346" s="49" t="s">
        <v>995</v>
      </c>
      <c r="C346" s="49" t="s">
        <v>995</v>
      </c>
      <c r="D346" s="49" t="s">
        <v>1713</v>
      </c>
      <c r="E346" s="47">
        <v>0</v>
      </c>
      <c r="F346" s="47">
        <v>0</v>
      </c>
      <c r="G346" s="47">
        <v>0</v>
      </c>
      <c r="H346" s="47">
        <v>5409</v>
      </c>
      <c r="I346" s="47">
        <v>0</v>
      </c>
      <c r="J346" s="47">
        <v>5409</v>
      </c>
      <c r="K346" s="47">
        <v>5409</v>
      </c>
      <c r="L346" s="47">
        <v>0</v>
      </c>
      <c r="M346" s="47">
        <v>0</v>
      </c>
      <c r="N346" s="47">
        <v>0</v>
      </c>
      <c r="O346" s="47">
        <v>5409</v>
      </c>
      <c r="P346" s="47">
        <v>0</v>
      </c>
      <c r="Q346" s="47">
        <v>0</v>
      </c>
      <c r="R346" s="47">
        <v>0</v>
      </c>
      <c r="S346" s="47">
        <v>0</v>
      </c>
      <c r="T346" s="55">
        <v>0</v>
      </c>
    </row>
    <row r="347" spans="1:20">
      <c r="A347" s="48" t="s">
        <v>1714</v>
      </c>
      <c r="B347" s="49" t="s">
        <v>995</v>
      </c>
      <c r="C347" s="49" t="s">
        <v>995</v>
      </c>
      <c r="D347" s="49" t="s">
        <v>1715</v>
      </c>
      <c r="E347" s="47">
        <v>0</v>
      </c>
      <c r="F347" s="47">
        <v>0</v>
      </c>
      <c r="G347" s="47">
        <v>0</v>
      </c>
      <c r="H347" s="47">
        <v>1720</v>
      </c>
      <c r="I347" s="47">
        <v>0</v>
      </c>
      <c r="J347" s="47">
        <v>1720</v>
      </c>
      <c r="K347" s="47">
        <v>1720</v>
      </c>
      <c r="L347" s="47">
        <v>0</v>
      </c>
      <c r="M347" s="47">
        <v>0</v>
      </c>
      <c r="N347" s="47">
        <v>0</v>
      </c>
      <c r="O347" s="47">
        <v>1720</v>
      </c>
      <c r="P347" s="47">
        <v>0</v>
      </c>
      <c r="Q347" s="47">
        <v>0</v>
      </c>
      <c r="R347" s="47">
        <v>0</v>
      </c>
      <c r="S347" s="47">
        <v>0</v>
      </c>
      <c r="T347" s="55">
        <v>0</v>
      </c>
    </row>
    <row r="348" spans="1:20">
      <c r="A348" s="48" t="s">
        <v>1716</v>
      </c>
      <c r="B348" s="49" t="s">
        <v>995</v>
      </c>
      <c r="C348" s="49" t="s">
        <v>995</v>
      </c>
      <c r="D348" s="49" t="s">
        <v>1717</v>
      </c>
      <c r="E348" s="47">
        <v>0</v>
      </c>
      <c r="F348" s="47">
        <v>0</v>
      </c>
      <c r="G348" s="47">
        <v>0</v>
      </c>
      <c r="H348" s="47">
        <v>1171</v>
      </c>
      <c r="I348" s="47">
        <v>0</v>
      </c>
      <c r="J348" s="47">
        <v>1171</v>
      </c>
      <c r="K348" s="47">
        <v>1171</v>
      </c>
      <c r="L348" s="47">
        <v>0</v>
      </c>
      <c r="M348" s="47">
        <v>0</v>
      </c>
      <c r="N348" s="47">
        <v>0</v>
      </c>
      <c r="O348" s="47">
        <v>1171</v>
      </c>
      <c r="P348" s="47">
        <v>0</v>
      </c>
      <c r="Q348" s="47">
        <v>0</v>
      </c>
      <c r="R348" s="47">
        <v>0</v>
      </c>
      <c r="S348" s="47">
        <v>0</v>
      </c>
      <c r="T348" s="55">
        <v>0</v>
      </c>
    </row>
    <row r="349" spans="1:20">
      <c r="A349" s="48" t="s">
        <v>1718</v>
      </c>
      <c r="B349" s="49" t="s">
        <v>995</v>
      </c>
      <c r="C349" s="49" t="s">
        <v>995</v>
      </c>
      <c r="D349" s="49" t="s">
        <v>1719</v>
      </c>
      <c r="E349" s="47">
        <v>0</v>
      </c>
      <c r="F349" s="47">
        <v>0</v>
      </c>
      <c r="G349" s="47">
        <v>0</v>
      </c>
      <c r="H349" s="47">
        <v>59</v>
      </c>
      <c r="I349" s="47">
        <v>0</v>
      </c>
      <c r="J349" s="47">
        <v>59</v>
      </c>
      <c r="K349" s="47">
        <v>59</v>
      </c>
      <c r="L349" s="47">
        <v>0</v>
      </c>
      <c r="M349" s="47">
        <v>0</v>
      </c>
      <c r="N349" s="47">
        <v>0</v>
      </c>
      <c r="O349" s="47">
        <v>59</v>
      </c>
      <c r="P349" s="47">
        <v>0</v>
      </c>
      <c r="Q349" s="47">
        <v>0</v>
      </c>
      <c r="R349" s="47">
        <v>0</v>
      </c>
      <c r="S349" s="47">
        <v>0</v>
      </c>
      <c r="T349" s="55">
        <v>0</v>
      </c>
    </row>
    <row r="350" spans="1:20">
      <c r="A350" s="48" t="s">
        <v>1720</v>
      </c>
      <c r="B350" s="49" t="s">
        <v>995</v>
      </c>
      <c r="C350" s="49" t="s">
        <v>995</v>
      </c>
      <c r="D350" s="49" t="s">
        <v>1721</v>
      </c>
      <c r="E350" s="47">
        <v>0</v>
      </c>
      <c r="F350" s="47">
        <v>0</v>
      </c>
      <c r="G350" s="47">
        <v>0</v>
      </c>
      <c r="H350" s="47">
        <v>490</v>
      </c>
      <c r="I350" s="47">
        <v>0</v>
      </c>
      <c r="J350" s="47">
        <v>490</v>
      </c>
      <c r="K350" s="47">
        <v>490</v>
      </c>
      <c r="L350" s="47">
        <v>0</v>
      </c>
      <c r="M350" s="47">
        <v>0</v>
      </c>
      <c r="N350" s="47">
        <v>0</v>
      </c>
      <c r="O350" s="47">
        <v>490</v>
      </c>
      <c r="P350" s="47">
        <v>0</v>
      </c>
      <c r="Q350" s="47">
        <v>0</v>
      </c>
      <c r="R350" s="47">
        <v>0</v>
      </c>
      <c r="S350" s="47">
        <v>0</v>
      </c>
      <c r="T350" s="55">
        <v>0</v>
      </c>
    </row>
    <row r="351" spans="1:20">
      <c r="A351" s="48" t="s">
        <v>1722</v>
      </c>
      <c r="B351" s="49" t="s">
        <v>995</v>
      </c>
      <c r="C351" s="49" t="s">
        <v>995</v>
      </c>
      <c r="D351" s="49" t="s">
        <v>1723</v>
      </c>
      <c r="E351" s="47">
        <v>0</v>
      </c>
      <c r="F351" s="47">
        <v>0</v>
      </c>
      <c r="G351" s="47">
        <v>0</v>
      </c>
      <c r="H351" s="47">
        <v>9669.47</v>
      </c>
      <c r="I351" s="47">
        <v>0</v>
      </c>
      <c r="J351" s="47">
        <v>9669.47</v>
      </c>
      <c r="K351" s="47">
        <v>9669.47</v>
      </c>
      <c r="L351" s="47">
        <v>0</v>
      </c>
      <c r="M351" s="47">
        <v>0</v>
      </c>
      <c r="N351" s="47">
        <v>0</v>
      </c>
      <c r="O351" s="47">
        <v>9669.47</v>
      </c>
      <c r="P351" s="47">
        <v>0</v>
      </c>
      <c r="Q351" s="47">
        <v>0</v>
      </c>
      <c r="R351" s="47">
        <v>0</v>
      </c>
      <c r="S351" s="47">
        <v>0</v>
      </c>
      <c r="T351" s="55">
        <v>0</v>
      </c>
    </row>
    <row r="352" spans="1:20">
      <c r="A352" s="48" t="s">
        <v>1724</v>
      </c>
      <c r="B352" s="49" t="s">
        <v>995</v>
      </c>
      <c r="C352" s="49" t="s">
        <v>995</v>
      </c>
      <c r="D352" s="49" t="s">
        <v>1725</v>
      </c>
      <c r="E352" s="47">
        <v>0</v>
      </c>
      <c r="F352" s="47">
        <v>0</v>
      </c>
      <c r="G352" s="47">
        <v>0</v>
      </c>
      <c r="H352" s="47">
        <v>3121.5</v>
      </c>
      <c r="I352" s="47">
        <v>0</v>
      </c>
      <c r="J352" s="47">
        <v>3121.5</v>
      </c>
      <c r="K352" s="47">
        <v>3121.5</v>
      </c>
      <c r="L352" s="47">
        <v>0</v>
      </c>
      <c r="M352" s="47">
        <v>0</v>
      </c>
      <c r="N352" s="47">
        <v>0</v>
      </c>
      <c r="O352" s="47">
        <v>3121.5</v>
      </c>
      <c r="P352" s="47">
        <v>0</v>
      </c>
      <c r="Q352" s="47">
        <v>0</v>
      </c>
      <c r="R352" s="47">
        <v>0</v>
      </c>
      <c r="S352" s="47">
        <v>0</v>
      </c>
      <c r="T352" s="55">
        <v>0</v>
      </c>
    </row>
    <row r="353" spans="1:20">
      <c r="A353" s="48" t="s">
        <v>1726</v>
      </c>
      <c r="B353" s="49" t="s">
        <v>995</v>
      </c>
      <c r="C353" s="49" t="s">
        <v>995</v>
      </c>
      <c r="D353" s="49" t="s">
        <v>1727</v>
      </c>
      <c r="E353" s="47">
        <v>0</v>
      </c>
      <c r="F353" s="47">
        <v>0</v>
      </c>
      <c r="G353" s="47">
        <v>0</v>
      </c>
      <c r="H353" s="47">
        <v>3500</v>
      </c>
      <c r="I353" s="47">
        <v>0</v>
      </c>
      <c r="J353" s="47">
        <v>3500</v>
      </c>
      <c r="K353" s="47">
        <v>3500</v>
      </c>
      <c r="L353" s="47">
        <v>0</v>
      </c>
      <c r="M353" s="47">
        <v>0</v>
      </c>
      <c r="N353" s="47">
        <v>0</v>
      </c>
      <c r="O353" s="47">
        <v>3500</v>
      </c>
      <c r="P353" s="47">
        <v>0</v>
      </c>
      <c r="Q353" s="47">
        <v>0</v>
      </c>
      <c r="R353" s="47">
        <v>0</v>
      </c>
      <c r="S353" s="47">
        <v>0</v>
      </c>
      <c r="T353" s="55">
        <v>0</v>
      </c>
    </row>
    <row r="354" spans="1:20">
      <c r="A354" s="48" t="s">
        <v>1728</v>
      </c>
      <c r="B354" s="49" t="s">
        <v>995</v>
      </c>
      <c r="C354" s="49" t="s">
        <v>995</v>
      </c>
      <c r="D354" s="49" t="s">
        <v>1729</v>
      </c>
      <c r="E354" s="47">
        <v>0</v>
      </c>
      <c r="F354" s="47">
        <v>0</v>
      </c>
      <c r="G354" s="47">
        <v>0</v>
      </c>
      <c r="H354" s="47">
        <v>28</v>
      </c>
      <c r="I354" s="47">
        <v>0</v>
      </c>
      <c r="J354" s="47">
        <v>28</v>
      </c>
      <c r="K354" s="47">
        <v>28</v>
      </c>
      <c r="L354" s="47">
        <v>0</v>
      </c>
      <c r="M354" s="47">
        <v>0</v>
      </c>
      <c r="N354" s="47">
        <v>0</v>
      </c>
      <c r="O354" s="47">
        <v>28</v>
      </c>
      <c r="P354" s="47">
        <v>0</v>
      </c>
      <c r="Q354" s="47">
        <v>0</v>
      </c>
      <c r="R354" s="47">
        <v>0</v>
      </c>
      <c r="S354" s="47">
        <v>0</v>
      </c>
      <c r="T354" s="55">
        <v>0</v>
      </c>
    </row>
    <row r="355" spans="1:20">
      <c r="A355" s="48" t="s">
        <v>1730</v>
      </c>
      <c r="B355" s="49" t="s">
        <v>995</v>
      </c>
      <c r="C355" s="49" t="s">
        <v>995</v>
      </c>
      <c r="D355" s="49" t="s">
        <v>1731</v>
      </c>
      <c r="E355" s="47">
        <v>0</v>
      </c>
      <c r="F355" s="47">
        <v>0</v>
      </c>
      <c r="G355" s="47">
        <v>0</v>
      </c>
      <c r="H355" s="47">
        <v>3019.97</v>
      </c>
      <c r="I355" s="47">
        <v>0</v>
      </c>
      <c r="J355" s="47">
        <v>3019.97</v>
      </c>
      <c r="K355" s="47">
        <v>3019.97</v>
      </c>
      <c r="L355" s="47">
        <v>0</v>
      </c>
      <c r="M355" s="47">
        <v>0</v>
      </c>
      <c r="N355" s="47">
        <v>0</v>
      </c>
      <c r="O355" s="47">
        <v>3019.97</v>
      </c>
      <c r="P355" s="47">
        <v>0</v>
      </c>
      <c r="Q355" s="47">
        <v>0</v>
      </c>
      <c r="R355" s="47">
        <v>0</v>
      </c>
      <c r="S355" s="47">
        <v>0</v>
      </c>
      <c r="T355" s="55">
        <v>0</v>
      </c>
    </row>
    <row r="356" spans="1:20">
      <c r="A356" s="48" t="s">
        <v>1732</v>
      </c>
      <c r="B356" s="49" t="s">
        <v>995</v>
      </c>
      <c r="C356" s="49" t="s">
        <v>995</v>
      </c>
      <c r="D356" s="49" t="s">
        <v>1733</v>
      </c>
      <c r="E356" s="47">
        <v>4200</v>
      </c>
      <c r="F356" s="47">
        <v>0</v>
      </c>
      <c r="G356" s="47">
        <v>4200</v>
      </c>
      <c r="H356" s="47">
        <v>6547.75</v>
      </c>
      <c r="I356" s="47">
        <v>0</v>
      </c>
      <c r="J356" s="47">
        <v>6547.75</v>
      </c>
      <c r="K356" s="47">
        <v>6547.75</v>
      </c>
      <c r="L356" s="47">
        <v>0</v>
      </c>
      <c r="M356" s="47">
        <v>0</v>
      </c>
      <c r="N356" s="47">
        <v>0</v>
      </c>
      <c r="O356" s="47">
        <v>6547.75</v>
      </c>
      <c r="P356" s="47">
        <v>4200</v>
      </c>
      <c r="Q356" s="47">
        <v>0</v>
      </c>
      <c r="R356" s="47">
        <v>4200</v>
      </c>
      <c r="S356" s="47">
        <v>4200</v>
      </c>
      <c r="T356" s="55">
        <v>0</v>
      </c>
    </row>
    <row r="357" spans="1:20">
      <c r="A357" s="48" t="s">
        <v>1734</v>
      </c>
      <c r="B357" s="49" t="s">
        <v>995</v>
      </c>
      <c r="C357" s="49" t="s">
        <v>995</v>
      </c>
      <c r="D357" s="49" t="s">
        <v>1735</v>
      </c>
      <c r="E357" s="47">
        <v>4200</v>
      </c>
      <c r="F357" s="47">
        <v>0</v>
      </c>
      <c r="G357" s="47">
        <v>4200</v>
      </c>
      <c r="H357" s="47">
        <v>6547.75</v>
      </c>
      <c r="I357" s="47">
        <v>0</v>
      </c>
      <c r="J357" s="47">
        <v>6547.75</v>
      </c>
      <c r="K357" s="47">
        <v>6547.75</v>
      </c>
      <c r="L357" s="47">
        <v>0</v>
      </c>
      <c r="M357" s="47">
        <v>0</v>
      </c>
      <c r="N357" s="47">
        <v>0</v>
      </c>
      <c r="O357" s="47">
        <v>6547.75</v>
      </c>
      <c r="P357" s="47">
        <v>4200</v>
      </c>
      <c r="Q357" s="47">
        <v>0</v>
      </c>
      <c r="R357" s="47">
        <v>4200</v>
      </c>
      <c r="S357" s="47">
        <v>4200</v>
      </c>
      <c r="T357" s="55">
        <v>0</v>
      </c>
    </row>
    <row r="358" spans="1:20">
      <c r="A358" s="48" t="s">
        <v>1736</v>
      </c>
      <c r="B358" s="49" t="s">
        <v>995</v>
      </c>
      <c r="C358" s="49" t="s">
        <v>995</v>
      </c>
      <c r="D358" s="49" t="s">
        <v>1737</v>
      </c>
      <c r="E358" s="47">
        <v>0</v>
      </c>
      <c r="F358" s="47">
        <v>0</v>
      </c>
      <c r="G358" s="47">
        <v>0</v>
      </c>
      <c r="H358" s="47">
        <v>573.8</v>
      </c>
      <c r="I358" s="47">
        <v>0</v>
      </c>
      <c r="J358" s="47">
        <v>573.8</v>
      </c>
      <c r="K358" s="47">
        <v>573.8</v>
      </c>
      <c r="L358" s="47">
        <v>0</v>
      </c>
      <c r="M358" s="47">
        <v>0</v>
      </c>
      <c r="N358" s="47">
        <v>0</v>
      </c>
      <c r="O358" s="47">
        <v>573.8</v>
      </c>
      <c r="P358" s="47">
        <v>0</v>
      </c>
      <c r="Q358" s="47">
        <v>0</v>
      </c>
      <c r="R358" s="47">
        <v>0</v>
      </c>
      <c r="S358" s="47">
        <v>0</v>
      </c>
      <c r="T358" s="55">
        <v>0</v>
      </c>
    </row>
    <row r="359" spans="1:20">
      <c r="A359" s="48" t="s">
        <v>1738</v>
      </c>
      <c r="B359" s="49" t="s">
        <v>995</v>
      </c>
      <c r="C359" s="49" t="s">
        <v>995</v>
      </c>
      <c r="D359" s="49" t="s">
        <v>1739</v>
      </c>
      <c r="E359" s="47">
        <v>0</v>
      </c>
      <c r="F359" s="47">
        <v>0</v>
      </c>
      <c r="G359" s="47">
        <v>0</v>
      </c>
      <c r="H359" s="47">
        <v>573.8</v>
      </c>
      <c r="I359" s="47">
        <v>0</v>
      </c>
      <c r="J359" s="47">
        <v>573.8</v>
      </c>
      <c r="K359" s="47">
        <v>573.8</v>
      </c>
      <c r="L359" s="47">
        <v>0</v>
      </c>
      <c r="M359" s="47">
        <v>0</v>
      </c>
      <c r="N359" s="47">
        <v>0</v>
      </c>
      <c r="O359" s="47">
        <v>573.8</v>
      </c>
      <c r="P359" s="47">
        <v>0</v>
      </c>
      <c r="Q359" s="47">
        <v>0</v>
      </c>
      <c r="R359" s="47">
        <v>0</v>
      </c>
      <c r="S359" s="47">
        <v>0</v>
      </c>
      <c r="T359" s="55">
        <v>0</v>
      </c>
    </row>
    <row r="360" spans="1:20">
      <c r="A360" s="48" t="s">
        <v>1740</v>
      </c>
      <c r="B360" s="49" t="s">
        <v>995</v>
      </c>
      <c r="C360" s="49" t="s">
        <v>995</v>
      </c>
      <c r="D360" s="49" t="s">
        <v>1741</v>
      </c>
      <c r="E360" s="47">
        <v>0</v>
      </c>
      <c r="F360" s="47">
        <v>0</v>
      </c>
      <c r="G360" s="47">
        <v>0</v>
      </c>
      <c r="H360" s="47">
        <v>115.02</v>
      </c>
      <c r="I360" s="47">
        <v>110.02</v>
      </c>
      <c r="J360" s="47">
        <v>5</v>
      </c>
      <c r="K360" s="47">
        <v>115.02</v>
      </c>
      <c r="L360" s="47">
        <v>110.02</v>
      </c>
      <c r="M360" s="47">
        <v>78.45</v>
      </c>
      <c r="N360" s="47">
        <v>31.57</v>
      </c>
      <c r="O360" s="47">
        <v>5</v>
      </c>
      <c r="P360" s="47">
        <v>0</v>
      </c>
      <c r="Q360" s="47">
        <v>0</v>
      </c>
      <c r="R360" s="47">
        <v>0</v>
      </c>
      <c r="S360" s="47">
        <v>0</v>
      </c>
      <c r="T360" s="55">
        <v>0</v>
      </c>
    </row>
    <row r="361" spans="1:20">
      <c r="A361" s="48" t="s">
        <v>1742</v>
      </c>
      <c r="B361" s="49" t="s">
        <v>995</v>
      </c>
      <c r="C361" s="49" t="s">
        <v>995</v>
      </c>
      <c r="D361" s="49" t="s">
        <v>1127</v>
      </c>
      <c r="E361" s="47">
        <v>0</v>
      </c>
      <c r="F361" s="47">
        <v>0</v>
      </c>
      <c r="G361" s="47">
        <v>0</v>
      </c>
      <c r="H361" s="47">
        <v>110.02</v>
      </c>
      <c r="I361" s="47">
        <v>110.02</v>
      </c>
      <c r="J361" s="47">
        <v>0</v>
      </c>
      <c r="K361" s="47">
        <v>110.02</v>
      </c>
      <c r="L361" s="47">
        <v>110.02</v>
      </c>
      <c r="M361" s="47">
        <v>78.45</v>
      </c>
      <c r="N361" s="47">
        <v>31.57</v>
      </c>
      <c r="O361" s="47">
        <v>0</v>
      </c>
      <c r="P361" s="47">
        <v>0</v>
      </c>
      <c r="Q361" s="47">
        <v>0</v>
      </c>
      <c r="R361" s="47">
        <v>0</v>
      </c>
      <c r="S361" s="47">
        <v>0</v>
      </c>
      <c r="T361" s="55">
        <v>0</v>
      </c>
    </row>
    <row r="362" spans="1:20">
      <c r="A362" s="48" t="s">
        <v>1743</v>
      </c>
      <c r="B362" s="49" t="s">
        <v>995</v>
      </c>
      <c r="C362" s="49" t="s">
        <v>995</v>
      </c>
      <c r="D362" s="49" t="s">
        <v>1744</v>
      </c>
      <c r="E362" s="47">
        <v>0</v>
      </c>
      <c r="F362" s="47">
        <v>0</v>
      </c>
      <c r="G362" s="47">
        <v>0</v>
      </c>
      <c r="H362" s="47">
        <v>5</v>
      </c>
      <c r="I362" s="47">
        <v>0</v>
      </c>
      <c r="J362" s="47">
        <v>5</v>
      </c>
      <c r="K362" s="47">
        <v>5</v>
      </c>
      <c r="L362" s="47">
        <v>0</v>
      </c>
      <c r="M362" s="47">
        <v>0</v>
      </c>
      <c r="N362" s="47">
        <v>0</v>
      </c>
      <c r="O362" s="47">
        <v>5</v>
      </c>
      <c r="P362" s="47">
        <v>0</v>
      </c>
      <c r="Q362" s="47">
        <v>0</v>
      </c>
      <c r="R362" s="47">
        <v>0</v>
      </c>
      <c r="S362" s="47">
        <v>0</v>
      </c>
      <c r="T362" s="55">
        <v>0</v>
      </c>
    </row>
    <row r="363" spans="1:20">
      <c r="A363" s="48" t="s">
        <v>1745</v>
      </c>
      <c r="B363" s="49" t="s">
        <v>995</v>
      </c>
      <c r="C363" s="49" t="s">
        <v>995</v>
      </c>
      <c r="D363" s="49" t="s">
        <v>1746</v>
      </c>
      <c r="E363" s="47">
        <v>0</v>
      </c>
      <c r="F363" s="47">
        <v>0</v>
      </c>
      <c r="G363" s="47">
        <v>0</v>
      </c>
      <c r="H363" s="47">
        <v>70</v>
      </c>
      <c r="I363" s="47">
        <v>0</v>
      </c>
      <c r="J363" s="47">
        <v>70</v>
      </c>
      <c r="K363" s="47">
        <v>70</v>
      </c>
      <c r="L363" s="47">
        <v>0</v>
      </c>
      <c r="M363" s="47">
        <v>0</v>
      </c>
      <c r="N363" s="47">
        <v>0</v>
      </c>
      <c r="O363" s="47">
        <v>70</v>
      </c>
      <c r="P363" s="47">
        <v>0</v>
      </c>
      <c r="Q363" s="47">
        <v>0</v>
      </c>
      <c r="R363" s="47">
        <v>0</v>
      </c>
      <c r="S363" s="47">
        <v>0</v>
      </c>
      <c r="T363" s="55">
        <v>0</v>
      </c>
    </row>
    <row r="364" spans="1:20">
      <c r="A364" s="48" t="s">
        <v>1747</v>
      </c>
      <c r="B364" s="49" t="s">
        <v>995</v>
      </c>
      <c r="C364" s="49" t="s">
        <v>995</v>
      </c>
      <c r="D364" s="49" t="s">
        <v>1748</v>
      </c>
      <c r="E364" s="47">
        <v>0</v>
      </c>
      <c r="F364" s="47">
        <v>0</v>
      </c>
      <c r="G364" s="47">
        <v>0</v>
      </c>
      <c r="H364" s="47">
        <v>70</v>
      </c>
      <c r="I364" s="47">
        <v>0</v>
      </c>
      <c r="J364" s="47">
        <v>70</v>
      </c>
      <c r="K364" s="47">
        <v>70</v>
      </c>
      <c r="L364" s="47">
        <v>0</v>
      </c>
      <c r="M364" s="47">
        <v>0</v>
      </c>
      <c r="N364" s="47">
        <v>0</v>
      </c>
      <c r="O364" s="47">
        <v>70</v>
      </c>
      <c r="P364" s="47">
        <v>0</v>
      </c>
      <c r="Q364" s="47">
        <v>0</v>
      </c>
      <c r="R364" s="47">
        <v>0</v>
      </c>
      <c r="S364" s="47">
        <v>0</v>
      </c>
      <c r="T364" s="55">
        <v>0</v>
      </c>
    </row>
    <row r="365" spans="1:20">
      <c r="A365" s="48" t="s">
        <v>1749</v>
      </c>
      <c r="B365" s="49" t="s">
        <v>995</v>
      </c>
      <c r="C365" s="49" t="s">
        <v>995</v>
      </c>
      <c r="D365" s="49" t="s">
        <v>1750</v>
      </c>
      <c r="E365" s="47">
        <v>0</v>
      </c>
      <c r="F365" s="47">
        <v>0</v>
      </c>
      <c r="G365" s="47">
        <v>0</v>
      </c>
      <c r="H365" s="47">
        <v>50583.69</v>
      </c>
      <c r="I365" s="47">
        <v>4762.13</v>
      </c>
      <c r="J365" s="47">
        <v>45821.55</v>
      </c>
      <c r="K365" s="47">
        <v>50583.69</v>
      </c>
      <c r="L365" s="47">
        <v>4762.13</v>
      </c>
      <c r="M365" s="47">
        <v>2501.19</v>
      </c>
      <c r="N365" s="47">
        <v>2260.94</v>
      </c>
      <c r="O365" s="47">
        <v>45821.55</v>
      </c>
      <c r="P365" s="47">
        <v>0</v>
      </c>
      <c r="Q365" s="47">
        <v>0</v>
      </c>
      <c r="R365" s="47">
        <v>0</v>
      </c>
      <c r="S365" s="47">
        <v>0</v>
      </c>
      <c r="T365" s="55">
        <v>0</v>
      </c>
    </row>
    <row r="366" spans="1:20">
      <c r="A366" s="48" t="s">
        <v>1751</v>
      </c>
      <c r="B366" s="49" t="s">
        <v>995</v>
      </c>
      <c r="C366" s="49" t="s">
        <v>995</v>
      </c>
      <c r="D366" s="49" t="s">
        <v>1752</v>
      </c>
      <c r="E366" s="47">
        <v>0</v>
      </c>
      <c r="F366" s="47">
        <v>0</v>
      </c>
      <c r="G366" s="47">
        <v>0</v>
      </c>
      <c r="H366" s="47">
        <v>2389.82</v>
      </c>
      <c r="I366" s="47">
        <v>2245.62</v>
      </c>
      <c r="J366" s="47">
        <v>144.2</v>
      </c>
      <c r="K366" s="47">
        <v>2389.82</v>
      </c>
      <c r="L366" s="47">
        <v>2245.62</v>
      </c>
      <c r="M366" s="47">
        <v>1611.33</v>
      </c>
      <c r="N366" s="47">
        <v>634.3</v>
      </c>
      <c r="O366" s="47">
        <v>144.2</v>
      </c>
      <c r="P366" s="47">
        <v>0</v>
      </c>
      <c r="Q366" s="47">
        <v>0</v>
      </c>
      <c r="R366" s="47">
        <v>0</v>
      </c>
      <c r="S366" s="47">
        <v>0</v>
      </c>
      <c r="T366" s="55">
        <v>0</v>
      </c>
    </row>
    <row r="367" spans="1:20">
      <c r="A367" s="48" t="s">
        <v>1753</v>
      </c>
      <c r="B367" s="49" t="s">
        <v>995</v>
      </c>
      <c r="C367" s="49" t="s">
        <v>995</v>
      </c>
      <c r="D367" s="49" t="s">
        <v>1113</v>
      </c>
      <c r="E367" s="47">
        <v>0</v>
      </c>
      <c r="F367" s="47">
        <v>0</v>
      </c>
      <c r="G367" s="47">
        <v>0</v>
      </c>
      <c r="H367" s="47">
        <v>799.61</v>
      </c>
      <c r="I367" s="47">
        <v>799.61</v>
      </c>
      <c r="J367" s="47">
        <v>0</v>
      </c>
      <c r="K367" s="47">
        <v>799.61</v>
      </c>
      <c r="L367" s="47">
        <v>799.61</v>
      </c>
      <c r="M367" s="47">
        <v>407.58</v>
      </c>
      <c r="N367" s="47">
        <v>392.03</v>
      </c>
      <c r="O367" s="47">
        <v>0</v>
      </c>
      <c r="P367" s="47">
        <v>0</v>
      </c>
      <c r="Q367" s="47">
        <v>0</v>
      </c>
      <c r="R367" s="47">
        <v>0</v>
      </c>
      <c r="S367" s="47">
        <v>0</v>
      </c>
      <c r="T367" s="55">
        <v>0</v>
      </c>
    </row>
    <row r="368" spans="1:20">
      <c r="A368" s="48" t="s">
        <v>1754</v>
      </c>
      <c r="B368" s="49" t="s">
        <v>995</v>
      </c>
      <c r="C368" s="49" t="s">
        <v>995</v>
      </c>
      <c r="D368" s="49" t="s">
        <v>1115</v>
      </c>
      <c r="E368" s="47">
        <v>0</v>
      </c>
      <c r="F368" s="47">
        <v>0</v>
      </c>
      <c r="G368" s="47">
        <v>0</v>
      </c>
      <c r="H368" s="47">
        <v>60</v>
      </c>
      <c r="I368" s="47">
        <v>0</v>
      </c>
      <c r="J368" s="47">
        <v>60</v>
      </c>
      <c r="K368" s="47">
        <v>60</v>
      </c>
      <c r="L368" s="47">
        <v>0</v>
      </c>
      <c r="M368" s="47">
        <v>0</v>
      </c>
      <c r="N368" s="47">
        <v>0</v>
      </c>
      <c r="O368" s="47">
        <v>60</v>
      </c>
      <c r="P368" s="47">
        <v>0</v>
      </c>
      <c r="Q368" s="47">
        <v>0</v>
      </c>
      <c r="R368" s="47">
        <v>0</v>
      </c>
      <c r="S368" s="47">
        <v>0</v>
      </c>
      <c r="T368" s="55">
        <v>0</v>
      </c>
    </row>
    <row r="369" spans="1:20">
      <c r="A369" s="48" t="s">
        <v>1755</v>
      </c>
      <c r="B369" s="49" t="s">
        <v>995</v>
      </c>
      <c r="C369" s="49" t="s">
        <v>995</v>
      </c>
      <c r="D369" s="49" t="s">
        <v>1756</v>
      </c>
      <c r="E369" s="47">
        <v>0</v>
      </c>
      <c r="F369" s="47">
        <v>0</v>
      </c>
      <c r="G369" s="47">
        <v>0</v>
      </c>
      <c r="H369" s="47">
        <v>1091.98</v>
      </c>
      <c r="I369" s="47">
        <v>1007.78</v>
      </c>
      <c r="J369" s="47">
        <v>84.2</v>
      </c>
      <c r="K369" s="47">
        <v>1091.98</v>
      </c>
      <c r="L369" s="47">
        <v>1007.78</v>
      </c>
      <c r="M369" s="47">
        <v>889.62</v>
      </c>
      <c r="N369" s="47">
        <v>118.17</v>
      </c>
      <c r="O369" s="47">
        <v>84.2</v>
      </c>
      <c r="P369" s="47">
        <v>0</v>
      </c>
      <c r="Q369" s="47">
        <v>0</v>
      </c>
      <c r="R369" s="47">
        <v>0</v>
      </c>
      <c r="S369" s="47">
        <v>0</v>
      </c>
      <c r="T369" s="55">
        <v>0</v>
      </c>
    </row>
    <row r="370" spans="1:20">
      <c r="A370" s="48" t="s">
        <v>1757</v>
      </c>
      <c r="B370" s="49" t="s">
        <v>995</v>
      </c>
      <c r="C370" s="49" t="s">
        <v>995</v>
      </c>
      <c r="D370" s="49" t="s">
        <v>1758</v>
      </c>
      <c r="E370" s="47">
        <v>0</v>
      </c>
      <c r="F370" s="47">
        <v>0</v>
      </c>
      <c r="G370" s="47">
        <v>0</v>
      </c>
      <c r="H370" s="47">
        <v>321.88</v>
      </c>
      <c r="I370" s="47">
        <v>321.88</v>
      </c>
      <c r="J370" s="47">
        <v>0</v>
      </c>
      <c r="K370" s="47">
        <v>321.88</v>
      </c>
      <c r="L370" s="47">
        <v>321.88</v>
      </c>
      <c r="M370" s="47">
        <v>218.46</v>
      </c>
      <c r="N370" s="47">
        <v>103.42</v>
      </c>
      <c r="O370" s="47">
        <v>0</v>
      </c>
      <c r="P370" s="47">
        <v>0</v>
      </c>
      <c r="Q370" s="47">
        <v>0</v>
      </c>
      <c r="R370" s="47">
        <v>0</v>
      </c>
      <c r="S370" s="47">
        <v>0</v>
      </c>
      <c r="T370" s="55">
        <v>0</v>
      </c>
    </row>
    <row r="371" spans="1:20">
      <c r="A371" s="48" t="s">
        <v>1759</v>
      </c>
      <c r="B371" s="49" t="s">
        <v>995</v>
      </c>
      <c r="C371" s="49" t="s">
        <v>995</v>
      </c>
      <c r="D371" s="49" t="s">
        <v>1760</v>
      </c>
      <c r="E371" s="47">
        <v>0</v>
      </c>
      <c r="F371" s="47">
        <v>0</v>
      </c>
      <c r="G371" s="47">
        <v>0</v>
      </c>
      <c r="H371" s="47">
        <v>59.93</v>
      </c>
      <c r="I371" s="47">
        <v>59.93</v>
      </c>
      <c r="J371" s="47">
        <v>0</v>
      </c>
      <c r="K371" s="47">
        <v>59.93</v>
      </c>
      <c r="L371" s="47">
        <v>59.93</v>
      </c>
      <c r="M371" s="47">
        <v>39.25</v>
      </c>
      <c r="N371" s="47">
        <v>20.68</v>
      </c>
      <c r="O371" s="47">
        <v>0</v>
      </c>
      <c r="P371" s="47">
        <v>0</v>
      </c>
      <c r="Q371" s="47">
        <v>0</v>
      </c>
      <c r="R371" s="47">
        <v>0</v>
      </c>
      <c r="S371" s="47">
        <v>0</v>
      </c>
      <c r="T371" s="55">
        <v>0</v>
      </c>
    </row>
    <row r="372" spans="1:20">
      <c r="A372" s="48" t="s">
        <v>1761</v>
      </c>
      <c r="B372" s="49" t="s">
        <v>995</v>
      </c>
      <c r="C372" s="49" t="s">
        <v>995</v>
      </c>
      <c r="D372" s="49" t="s">
        <v>1762</v>
      </c>
      <c r="E372" s="47">
        <v>0</v>
      </c>
      <c r="F372" s="47">
        <v>0</v>
      </c>
      <c r="G372" s="47">
        <v>0</v>
      </c>
      <c r="H372" s="47">
        <v>56.42</v>
      </c>
      <c r="I372" s="47">
        <v>56.42</v>
      </c>
      <c r="J372" s="47">
        <v>0</v>
      </c>
      <c r="K372" s="47">
        <v>56.42</v>
      </c>
      <c r="L372" s="47">
        <v>56.42</v>
      </c>
      <c r="M372" s="47">
        <v>56.42</v>
      </c>
      <c r="N372" s="47">
        <v>0</v>
      </c>
      <c r="O372" s="47">
        <v>0</v>
      </c>
      <c r="P372" s="47">
        <v>0</v>
      </c>
      <c r="Q372" s="47">
        <v>0</v>
      </c>
      <c r="R372" s="47">
        <v>0</v>
      </c>
      <c r="S372" s="47">
        <v>0</v>
      </c>
      <c r="T372" s="55">
        <v>0</v>
      </c>
    </row>
    <row r="373" spans="1:20">
      <c r="A373" s="48" t="s">
        <v>1763</v>
      </c>
      <c r="B373" s="49" t="s">
        <v>995</v>
      </c>
      <c r="C373" s="49" t="s">
        <v>995</v>
      </c>
      <c r="D373" s="49" t="s">
        <v>1764</v>
      </c>
      <c r="E373" s="47">
        <v>0</v>
      </c>
      <c r="F373" s="47">
        <v>0</v>
      </c>
      <c r="G373" s="47">
        <v>0</v>
      </c>
      <c r="H373" s="47">
        <v>306.47</v>
      </c>
      <c r="I373" s="47">
        <v>306.47</v>
      </c>
      <c r="J373" s="47">
        <v>0</v>
      </c>
      <c r="K373" s="47">
        <v>306.47</v>
      </c>
      <c r="L373" s="47">
        <v>306.47</v>
      </c>
      <c r="M373" s="47">
        <v>130</v>
      </c>
      <c r="N373" s="47">
        <v>176.47</v>
      </c>
      <c r="O373" s="47">
        <v>0</v>
      </c>
      <c r="P373" s="47">
        <v>0</v>
      </c>
      <c r="Q373" s="47">
        <v>0</v>
      </c>
      <c r="R373" s="47">
        <v>0</v>
      </c>
      <c r="S373" s="47">
        <v>0</v>
      </c>
      <c r="T373" s="55">
        <v>0</v>
      </c>
    </row>
    <row r="374" spans="1:20">
      <c r="A374" s="48" t="s">
        <v>1765</v>
      </c>
      <c r="B374" s="49" t="s">
        <v>995</v>
      </c>
      <c r="C374" s="49" t="s">
        <v>995</v>
      </c>
      <c r="D374" s="49" t="s">
        <v>1766</v>
      </c>
      <c r="E374" s="47">
        <v>0</v>
      </c>
      <c r="F374" s="47">
        <v>0</v>
      </c>
      <c r="G374" s="47">
        <v>0</v>
      </c>
      <c r="H374" s="47">
        <v>306.47</v>
      </c>
      <c r="I374" s="47">
        <v>306.47</v>
      </c>
      <c r="J374" s="47">
        <v>0</v>
      </c>
      <c r="K374" s="47">
        <v>306.47</v>
      </c>
      <c r="L374" s="47">
        <v>306.47</v>
      </c>
      <c r="M374" s="47">
        <v>130</v>
      </c>
      <c r="N374" s="47">
        <v>176.47</v>
      </c>
      <c r="O374" s="47">
        <v>0</v>
      </c>
      <c r="P374" s="47">
        <v>0</v>
      </c>
      <c r="Q374" s="47">
        <v>0</v>
      </c>
      <c r="R374" s="47">
        <v>0</v>
      </c>
      <c r="S374" s="47">
        <v>0</v>
      </c>
      <c r="T374" s="55">
        <v>0</v>
      </c>
    </row>
    <row r="375" spans="1:20">
      <c r="A375" s="48" t="s">
        <v>1767</v>
      </c>
      <c r="B375" s="49" t="s">
        <v>995</v>
      </c>
      <c r="C375" s="49" t="s">
        <v>995</v>
      </c>
      <c r="D375" s="49" t="s">
        <v>1768</v>
      </c>
      <c r="E375" s="47">
        <v>0</v>
      </c>
      <c r="F375" s="47">
        <v>0</v>
      </c>
      <c r="G375" s="47">
        <v>0</v>
      </c>
      <c r="H375" s="47">
        <v>46535.54</v>
      </c>
      <c r="I375" s="47">
        <v>2135.54</v>
      </c>
      <c r="J375" s="47">
        <v>44400</v>
      </c>
      <c r="K375" s="47">
        <v>46535.54</v>
      </c>
      <c r="L375" s="47">
        <v>2135.54</v>
      </c>
      <c r="M375" s="47">
        <v>703.96</v>
      </c>
      <c r="N375" s="47">
        <v>1431.58</v>
      </c>
      <c r="O375" s="47">
        <v>44400</v>
      </c>
      <c r="P375" s="47">
        <v>0</v>
      </c>
      <c r="Q375" s="47">
        <v>0</v>
      </c>
      <c r="R375" s="47">
        <v>0</v>
      </c>
      <c r="S375" s="47">
        <v>0</v>
      </c>
      <c r="T375" s="55">
        <v>0</v>
      </c>
    </row>
    <row r="376" spans="1:20">
      <c r="A376" s="48" t="s">
        <v>1769</v>
      </c>
      <c r="B376" s="49" t="s">
        <v>995</v>
      </c>
      <c r="C376" s="49" t="s">
        <v>995</v>
      </c>
      <c r="D376" s="49" t="s">
        <v>1770</v>
      </c>
      <c r="E376" s="47">
        <v>0</v>
      </c>
      <c r="F376" s="47">
        <v>0</v>
      </c>
      <c r="G376" s="47">
        <v>0</v>
      </c>
      <c r="H376" s="47">
        <v>46535.54</v>
      </c>
      <c r="I376" s="47">
        <v>2135.54</v>
      </c>
      <c r="J376" s="47">
        <v>44400</v>
      </c>
      <c r="K376" s="47">
        <v>46535.54</v>
      </c>
      <c r="L376" s="47">
        <v>2135.54</v>
      </c>
      <c r="M376" s="47">
        <v>703.96</v>
      </c>
      <c r="N376" s="47">
        <v>1431.58</v>
      </c>
      <c r="O376" s="47">
        <v>44400</v>
      </c>
      <c r="P376" s="47">
        <v>0</v>
      </c>
      <c r="Q376" s="47">
        <v>0</v>
      </c>
      <c r="R376" s="47">
        <v>0</v>
      </c>
      <c r="S376" s="47">
        <v>0</v>
      </c>
      <c r="T376" s="55">
        <v>0</v>
      </c>
    </row>
    <row r="377" spans="1:20">
      <c r="A377" s="48" t="s">
        <v>1771</v>
      </c>
      <c r="B377" s="49" t="s">
        <v>995</v>
      </c>
      <c r="C377" s="49" t="s">
        <v>995</v>
      </c>
      <c r="D377" s="49" t="s">
        <v>1772</v>
      </c>
      <c r="E377" s="47">
        <v>0</v>
      </c>
      <c r="F377" s="47">
        <v>0</v>
      </c>
      <c r="G377" s="47">
        <v>0</v>
      </c>
      <c r="H377" s="47">
        <v>417.35</v>
      </c>
      <c r="I377" s="47">
        <v>38.9</v>
      </c>
      <c r="J377" s="47">
        <v>378.45</v>
      </c>
      <c r="K377" s="47">
        <v>417.35</v>
      </c>
      <c r="L377" s="47">
        <v>38.9</v>
      </c>
      <c r="M377" s="47">
        <v>38.9</v>
      </c>
      <c r="N377" s="47">
        <v>0</v>
      </c>
      <c r="O377" s="47">
        <v>378.45</v>
      </c>
      <c r="P377" s="47">
        <v>0</v>
      </c>
      <c r="Q377" s="47">
        <v>0</v>
      </c>
      <c r="R377" s="47">
        <v>0</v>
      </c>
      <c r="S377" s="47">
        <v>0</v>
      </c>
      <c r="T377" s="55">
        <v>0</v>
      </c>
    </row>
    <row r="378" spans="1:20">
      <c r="A378" s="48" t="s">
        <v>1773</v>
      </c>
      <c r="B378" s="49" t="s">
        <v>995</v>
      </c>
      <c r="C378" s="49" t="s">
        <v>995</v>
      </c>
      <c r="D378" s="49" t="s">
        <v>1774</v>
      </c>
      <c r="E378" s="47">
        <v>0</v>
      </c>
      <c r="F378" s="47">
        <v>0</v>
      </c>
      <c r="G378" s="47">
        <v>0</v>
      </c>
      <c r="H378" s="47">
        <v>417.35</v>
      </c>
      <c r="I378" s="47">
        <v>38.9</v>
      </c>
      <c r="J378" s="47">
        <v>378.45</v>
      </c>
      <c r="K378" s="47">
        <v>417.35</v>
      </c>
      <c r="L378" s="47">
        <v>38.9</v>
      </c>
      <c r="M378" s="47">
        <v>38.9</v>
      </c>
      <c r="N378" s="47">
        <v>0</v>
      </c>
      <c r="O378" s="47">
        <v>378.45</v>
      </c>
      <c r="P378" s="47">
        <v>0</v>
      </c>
      <c r="Q378" s="47">
        <v>0</v>
      </c>
      <c r="R378" s="47">
        <v>0</v>
      </c>
      <c r="S378" s="47">
        <v>0</v>
      </c>
      <c r="T378" s="55">
        <v>0</v>
      </c>
    </row>
    <row r="379" spans="1:20">
      <c r="A379" s="48" t="s">
        <v>1775</v>
      </c>
      <c r="B379" s="49" t="s">
        <v>995</v>
      </c>
      <c r="C379" s="49" t="s">
        <v>995</v>
      </c>
      <c r="D379" s="49" t="s">
        <v>1776</v>
      </c>
      <c r="E379" s="47">
        <v>0</v>
      </c>
      <c r="F379" s="47">
        <v>0</v>
      </c>
      <c r="G379" s="47">
        <v>0</v>
      </c>
      <c r="H379" s="47">
        <v>10.8</v>
      </c>
      <c r="I379" s="47">
        <v>10.8</v>
      </c>
      <c r="J379" s="47">
        <v>0</v>
      </c>
      <c r="K379" s="47">
        <v>10.8</v>
      </c>
      <c r="L379" s="47">
        <v>10.8</v>
      </c>
      <c r="M379" s="47">
        <v>10.8</v>
      </c>
      <c r="N379" s="47">
        <v>0</v>
      </c>
      <c r="O379" s="47">
        <v>0</v>
      </c>
      <c r="P379" s="47">
        <v>0</v>
      </c>
      <c r="Q379" s="47">
        <v>0</v>
      </c>
      <c r="R379" s="47">
        <v>0</v>
      </c>
      <c r="S379" s="47">
        <v>0</v>
      </c>
      <c r="T379" s="55">
        <v>0</v>
      </c>
    </row>
    <row r="380" spans="1:20">
      <c r="A380" s="48" t="s">
        <v>1777</v>
      </c>
      <c r="B380" s="49" t="s">
        <v>995</v>
      </c>
      <c r="C380" s="49" t="s">
        <v>995</v>
      </c>
      <c r="D380" s="49" t="s">
        <v>1778</v>
      </c>
      <c r="E380" s="47">
        <v>0</v>
      </c>
      <c r="F380" s="47">
        <v>0</v>
      </c>
      <c r="G380" s="47">
        <v>0</v>
      </c>
      <c r="H380" s="47">
        <v>10.8</v>
      </c>
      <c r="I380" s="47">
        <v>10.8</v>
      </c>
      <c r="J380" s="47">
        <v>0</v>
      </c>
      <c r="K380" s="47">
        <v>10.8</v>
      </c>
      <c r="L380" s="47">
        <v>10.8</v>
      </c>
      <c r="M380" s="47">
        <v>10.8</v>
      </c>
      <c r="N380" s="47">
        <v>0</v>
      </c>
      <c r="O380" s="47">
        <v>0</v>
      </c>
      <c r="P380" s="47">
        <v>0</v>
      </c>
      <c r="Q380" s="47">
        <v>0</v>
      </c>
      <c r="R380" s="47">
        <v>0</v>
      </c>
      <c r="S380" s="47">
        <v>0</v>
      </c>
      <c r="T380" s="55">
        <v>0</v>
      </c>
    </row>
    <row r="381" spans="1:20">
      <c r="A381" s="48" t="s">
        <v>1779</v>
      </c>
      <c r="B381" s="49" t="s">
        <v>995</v>
      </c>
      <c r="C381" s="49" t="s">
        <v>995</v>
      </c>
      <c r="D381" s="49" t="s">
        <v>1780</v>
      </c>
      <c r="E381" s="47">
        <v>0</v>
      </c>
      <c r="F381" s="47">
        <v>0</v>
      </c>
      <c r="G381" s="47">
        <v>0</v>
      </c>
      <c r="H381" s="47">
        <v>923.7</v>
      </c>
      <c r="I381" s="47">
        <v>24.8</v>
      </c>
      <c r="J381" s="47">
        <v>898.9</v>
      </c>
      <c r="K381" s="47">
        <v>923.7</v>
      </c>
      <c r="L381" s="47">
        <v>24.8</v>
      </c>
      <c r="M381" s="47">
        <v>6.2</v>
      </c>
      <c r="N381" s="47">
        <v>18.6</v>
      </c>
      <c r="O381" s="47">
        <v>898.9</v>
      </c>
      <c r="P381" s="47">
        <v>0</v>
      </c>
      <c r="Q381" s="47">
        <v>0</v>
      </c>
      <c r="R381" s="47">
        <v>0</v>
      </c>
      <c r="S381" s="47">
        <v>0</v>
      </c>
      <c r="T381" s="55">
        <v>0</v>
      </c>
    </row>
    <row r="382" spans="1:20">
      <c r="A382" s="48" t="s">
        <v>1781</v>
      </c>
      <c r="B382" s="49" t="s">
        <v>995</v>
      </c>
      <c r="C382" s="49" t="s">
        <v>995</v>
      </c>
      <c r="D382" s="49" t="s">
        <v>1782</v>
      </c>
      <c r="E382" s="47">
        <v>0</v>
      </c>
      <c r="F382" s="47">
        <v>0</v>
      </c>
      <c r="G382" s="47">
        <v>0</v>
      </c>
      <c r="H382" s="47">
        <v>923.7</v>
      </c>
      <c r="I382" s="47">
        <v>24.8</v>
      </c>
      <c r="J382" s="47">
        <v>898.9</v>
      </c>
      <c r="K382" s="47">
        <v>923.7</v>
      </c>
      <c r="L382" s="47">
        <v>24.8</v>
      </c>
      <c r="M382" s="47">
        <v>6.2</v>
      </c>
      <c r="N382" s="47">
        <v>18.6</v>
      </c>
      <c r="O382" s="47">
        <v>898.9</v>
      </c>
      <c r="P382" s="47">
        <v>0</v>
      </c>
      <c r="Q382" s="47">
        <v>0</v>
      </c>
      <c r="R382" s="47">
        <v>0</v>
      </c>
      <c r="S382" s="47">
        <v>0</v>
      </c>
      <c r="T382" s="55">
        <v>0</v>
      </c>
    </row>
    <row r="383" spans="1:20">
      <c r="A383" s="48" t="s">
        <v>1783</v>
      </c>
      <c r="B383" s="49" t="s">
        <v>995</v>
      </c>
      <c r="C383" s="49" t="s">
        <v>995</v>
      </c>
      <c r="D383" s="49" t="s">
        <v>1784</v>
      </c>
      <c r="E383" s="47">
        <v>36.4</v>
      </c>
      <c r="F383" s="47">
        <v>1.53</v>
      </c>
      <c r="G383" s="47">
        <v>34.88</v>
      </c>
      <c r="H383" s="47">
        <v>67419.05</v>
      </c>
      <c r="I383" s="47">
        <v>6643.67</v>
      </c>
      <c r="J383" s="47">
        <v>60775.38</v>
      </c>
      <c r="K383" s="47">
        <v>64741.41</v>
      </c>
      <c r="L383" s="47">
        <v>6645.19</v>
      </c>
      <c r="M383" s="47">
        <v>4946.19</v>
      </c>
      <c r="N383" s="47">
        <v>1699.01</v>
      </c>
      <c r="O383" s="47">
        <v>58096.22</v>
      </c>
      <c r="P383" s="47">
        <v>2714.04</v>
      </c>
      <c r="Q383" s="47">
        <v>0</v>
      </c>
      <c r="R383" s="47">
        <v>2714.04</v>
      </c>
      <c r="S383" s="47">
        <v>2714.04</v>
      </c>
      <c r="T383" s="55">
        <v>0</v>
      </c>
    </row>
    <row r="384" spans="1:20">
      <c r="A384" s="48" t="s">
        <v>1785</v>
      </c>
      <c r="B384" s="49" t="s">
        <v>995</v>
      </c>
      <c r="C384" s="49" t="s">
        <v>995</v>
      </c>
      <c r="D384" s="49" t="s">
        <v>1786</v>
      </c>
      <c r="E384" s="47">
        <v>0</v>
      </c>
      <c r="F384" s="47">
        <v>0</v>
      </c>
      <c r="G384" s="47">
        <v>0</v>
      </c>
      <c r="H384" s="47">
        <v>8292.23</v>
      </c>
      <c r="I384" s="47">
        <v>2498.48</v>
      </c>
      <c r="J384" s="47">
        <v>5793.74</v>
      </c>
      <c r="K384" s="47">
        <v>8292.23</v>
      </c>
      <c r="L384" s="47">
        <v>2498.48</v>
      </c>
      <c r="M384" s="47">
        <v>2015.48</v>
      </c>
      <c r="N384" s="47">
        <v>483</v>
      </c>
      <c r="O384" s="47">
        <v>5793.74</v>
      </c>
      <c r="P384" s="47">
        <v>0</v>
      </c>
      <c r="Q384" s="47">
        <v>0</v>
      </c>
      <c r="R384" s="47">
        <v>0</v>
      </c>
      <c r="S384" s="47">
        <v>0</v>
      </c>
      <c r="T384" s="55">
        <v>0</v>
      </c>
    </row>
    <row r="385" spans="1:20">
      <c r="A385" s="48" t="s">
        <v>1787</v>
      </c>
      <c r="B385" s="49" t="s">
        <v>995</v>
      </c>
      <c r="C385" s="49" t="s">
        <v>995</v>
      </c>
      <c r="D385" s="49" t="s">
        <v>1113</v>
      </c>
      <c r="E385" s="47">
        <v>0</v>
      </c>
      <c r="F385" s="47">
        <v>0</v>
      </c>
      <c r="G385" s="47">
        <v>0</v>
      </c>
      <c r="H385" s="47">
        <v>1151.84</v>
      </c>
      <c r="I385" s="47">
        <v>1151.84</v>
      </c>
      <c r="J385" s="47">
        <v>0</v>
      </c>
      <c r="K385" s="47">
        <v>1151.84</v>
      </c>
      <c r="L385" s="47">
        <v>1151.84</v>
      </c>
      <c r="M385" s="47">
        <v>856.88</v>
      </c>
      <c r="N385" s="47">
        <v>294.97</v>
      </c>
      <c r="O385" s="47">
        <v>0</v>
      </c>
      <c r="P385" s="47">
        <v>0</v>
      </c>
      <c r="Q385" s="47">
        <v>0</v>
      </c>
      <c r="R385" s="47">
        <v>0</v>
      </c>
      <c r="S385" s="47">
        <v>0</v>
      </c>
      <c r="T385" s="55">
        <v>0</v>
      </c>
    </row>
    <row r="386" spans="1:20">
      <c r="A386" s="48" t="s">
        <v>1788</v>
      </c>
      <c r="B386" s="49" t="s">
        <v>995</v>
      </c>
      <c r="C386" s="49" t="s">
        <v>995</v>
      </c>
      <c r="D386" s="49" t="s">
        <v>1127</v>
      </c>
      <c r="E386" s="47">
        <v>0</v>
      </c>
      <c r="F386" s="47">
        <v>0</v>
      </c>
      <c r="G386" s="47">
        <v>0</v>
      </c>
      <c r="H386" s="47">
        <v>1278.61</v>
      </c>
      <c r="I386" s="47">
        <v>1278.61</v>
      </c>
      <c r="J386" s="47">
        <v>0</v>
      </c>
      <c r="K386" s="47">
        <v>1278.61</v>
      </c>
      <c r="L386" s="47">
        <v>1278.61</v>
      </c>
      <c r="M386" s="47">
        <v>1090.57</v>
      </c>
      <c r="N386" s="47">
        <v>188.03</v>
      </c>
      <c r="O386" s="47">
        <v>0</v>
      </c>
      <c r="P386" s="47">
        <v>0</v>
      </c>
      <c r="Q386" s="47">
        <v>0</v>
      </c>
      <c r="R386" s="47">
        <v>0</v>
      </c>
      <c r="S386" s="47">
        <v>0</v>
      </c>
      <c r="T386" s="55">
        <v>0</v>
      </c>
    </row>
    <row r="387" spans="1:20">
      <c r="A387" s="48" t="s">
        <v>1789</v>
      </c>
      <c r="B387" s="49" t="s">
        <v>995</v>
      </c>
      <c r="C387" s="49" t="s">
        <v>995</v>
      </c>
      <c r="D387" s="49" t="s">
        <v>1790</v>
      </c>
      <c r="E387" s="47">
        <v>0</v>
      </c>
      <c r="F387" s="47">
        <v>0</v>
      </c>
      <c r="G387" s="47">
        <v>0</v>
      </c>
      <c r="H387" s="47">
        <v>386.2</v>
      </c>
      <c r="I387" s="47">
        <v>0</v>
      </c>
      <c r="J387" s="47">
        <v>386.2</v>
      </c>
      <c r="K387" s="47">
        <v>386.2</v>
      </c>
      <c r="L387" s="47">
        <v>0</v>
      </c>
      <c r="M387" s="47">
        <v>0</v>
      </c>
      <c r="N387" s="47">
        <v>0</v>
      </c>
      <c r="O387" s="47">
        <v>386.2</v>
      </c>
      <c r="P387" s="47">
        <v>0</v>
      </c>
      <c r="Q387" s="47">
        <v>0</v>
      </c>
      <c r="R387" s="47">
        <v>0</v>
      </c>
      <c r="S387" s="47">
        <v>0</v>
      </c>
      <c r="T387" s="55">
        <v>0</v>
      </c>
    </row>
    <row r="388" spans="1:20">
      <c r="A388" s="48" t="s">
        <v>1791</v>
      </c>
      <c r="B388" s="49" t="s">
        <v>995</v>
      </c>
      <c r="C388" s="49" t="s">
        <v>995</v>
      </c>
      <c r="D388" s="49" t="s">
        <v>1792</v>
      </c>
      <c r="E388" s="47">
        <v>0</v>
      </c>
      <c r="F388" s="47">
        <v>0</v>
      </c>
      <c r="G388" s="47">
        <v>0</v>
      </c>
      <c r="H388" s="47">
        <v>154.53</v>
      </c>
      <c r="I388" s="47">
        <v>0</v>
      </c>
      <c r="J388" s="47">
        <v>154.53</v>
      </c>
      <c r="K388" s="47">
        <v>154.53</v>
      </c>
      <c r="L388" s="47">
        <v>0</v>
      </c>
      <c r="M388" s="47">
        <v>0</v>
      </c>
      <c r="N388" s="47">
        <v>0</v>
      </c>
      <c r="O388" s="47">
        <v>154.53</v>
      </c>
      <c r="P388" s="47">
        <v>0</v>
      </c>
      <c r="Q388" s="47">
        <v>0</v>
      </c>
      <c r="R388" s="47">
        <v>0</v>
      </c>
      <c r="S388" s="47">
        <v>0</v>
      </c>
      <c r="T388" s="55">
        <v>0</v>
      </c>
    </row>
    <row r="389" spans="1:20">
      <c r="A389" s="48" t="s">
        <v>1793</v>
      </c>
      <c r="B389" s="49" t="s">
        <v>995</v>
      </c>
      <c r="C389" s="49" t="s">
        <v>995</v>
      </c>
      <c r="D389" s="49" t="s">
        <v>1794</v>
      </c>
      <c r="E389" s="47">
        <v>0</v>
      </c>
      <c r="F389" s="47">
        <v>0</v>
      </c>
      <c r="G389" s="47">
        <v>0</v>
      </c>
      <c r="H389" s="47">
        <v>35</v>
      </c>
      <c r="I389" s="47">
        <v>0</v>
      </c>
      <c r="J389" s="47">
        <v>35</v>
      </c>
      <c r="K389" s="47">
        <v>35</v>
      </c>
      <c r="L389" s="47">
        <v>0</v>
      </c>
      <c r="M389" s="47">
        <v>0</v>
      </c>
      <c r="N389" s="47">
        <v>0</v>
      </c>
      <c r="O389" s="47">
        <v>35</v>
      </c>
      <c r="P389" s="47">
        <v>0</v>
      </c>
      <c r="Q389" s="47">
        <v>0</v>
      </c>
      <c r="R389" s="47">
        <v>0</v>
      </c>
      <c r="S389" s="47">
        <v>0</v>
      </c>
      <c r="T389" s="55">
        <v>0</v>
      </c>
    </row>
    <row r="390" spans="1:20">
      <c r="A390" s="48" t="s">
        <v>1795</v>
      </c>
      <c r="B390" s="49" t="s">
        <v>995</v>
      </c>
      <c r="C390" s="49" t="s">
        <v>995</v>
      </c>
      <c r="D390" s="49" t="s">
        <v>1796</v>
      </c>
      <c r="E390" s="47">
        <v>0</v>
      </c>
      <c r="F390" s="47">
        <v>0</v>
      </c>
      <c r="G390" s="47">
        <v>0</v>
      </c>
      <c r="H390" s="47">
        <v>65</v>
      </c>
      <c r="I390" s="47">
        <v>0</v>
      </c>
      <c r="J390" s="47">
        <v>65</v>
      </c>
      <c r="K390" s="47">
        <v>65</v>
      </c>
      <c r="L390" s="47">
        <v>0</v>
      </c>
      <c r="M390" s="47">
        <v>0</v>
      </c>
      <c r="N390" s="47">
        <v>0</v>
      </c>
      <c r="O390" s="47">
        <v>65</v>
      </c>
      <c r="P390" s="47">
        <v>0</v>
      </c>
      <c r="Q390" s="47">
        <v>0</v>
      </c>
      <c r="R390" s="47">
        <v>0</v>
      </c>
      <c r="S390" s="47">
        <v>0</v>
      </c>
      <c r="T390" s="55">
        <v>0</v>
      </c>
    </row>
    <row r="391" spans="1:20">
      <c r="A391" s="48" t="s">
        <v>1797</v>
      </c>
      <c r="B391" s="49" t="s">
        <v>995</v>
      </c>
      <c r="C391" s="49" t="s">
        <v>995</v>
      </c>
      <c r="D391" s="49" t="s">
        <v>1798</v>
      </c>
      <c r="E391" s="47">
        <v>0</v>
      </c>
      <c r="F391" s="47">
        <v>0</v>
      </c>
      <c r="G391" s="47">
        <v>0</v>
      </c>
      <c r="H391" s="47">
        <v>118</v>
      </c>
      <c r="I391" s="47">
        <v>0</v>
      </c>
      <c r="J391" s="47">
        <v>118</v>
      </c>
      <c r="K391" s="47">
        <v>118</v>
      </c>
      <c r="L391" s="47">
        <v>0</v>
      </c>
      <c r="M391" s="47">
        <v>0</v>
      </c>
      <c r="N391" s="47">
        <v>0</v>
      </c>
      <c r="O391" s="47">
        <v>118</v>
      </c>
      <c r="P391" s="47">
        <v>0</v>
      </c>
      <c r="Q391" s="47">
        <v>0</v>
      </c>
      <c r="R391" s="47">
        <v>0</v>
      </c>
      <c r="S391" s="47">
        <v>0</v>
      </c>
      <c r="T391" s="55">
        <v>0</v>
      </c>
    </row>
    <row r="392" spans="1:20">
      <c r="A392" s="48" t="s">
        <v>1799</v>
      </c>
      <c r="B392" s="49" t="s">
        <v>995</v>
      </c>
      <c r="C392" s="49" t="s">
        <v>995</v>
      </c>
      <c r="D392" s="49" t="s">
        <v>1800</v>
      </c>
      <c r="E392" s="47">
        <v>0</v>
      </c>
      <c r="F392" s="47">
        <v>0</v>
      </c>
      <c r="G392" s="47">
        <v>0</v>
      </c>
      <c r="H392" s="47">
        <v>761</v>
      </c>
      <c r="I392" s="47">
        <v>0</v>
      </c>
      <c r="J392" s="47">
        <v>761</v>
      </c>
      <c r="K392" s="47">
        <v>761</v>
      </c>
      <c r="L392" s="47">
        <v>0</v>
      </c>
      <c r="M392" s="47">
        <v>0</v>
      </c>
      <c r="N392" s="47">
        <v>0</v>
      </c>
      <c r="O392" s="47">
        <v>761</v>
      </c>
      <c r="P392" s="47">
        <v>0</v>
      </c>
      <c r="Q392" s="47">
        <v>0</v>
      </c>
      <c r="R392" s="47">
        <v>0</v>
      </c>
      <c r="S392" s="47">
        <v>0</v>
      </c>
      <c r="T392" s="55">
        <v>0</v>
      </c>
    </row>
    <row r="393" spans="1:20">
      <c r="A393" s="48" t="s">
        <v>1801</v>
      </c>
      <c r="B393" s="49" t="s">
        <v>995</v>
      </c>
      <c r="C393" s="49" t="s">
        <v>995</v>
      </c>
      <c r="D393" s="49" t="s">
        <v>1802</v>
      </c>
      <c r="E393" s="47">
        <v>0</v>
      </c>
      <c r="F393" s="47">
        <v>0</v>
      </c>
      <c r="G393" s="47">
        <v>0</v>
      </c>
      <c r="H393" s="47">
        <v>331</v>
      </c>
      <c r="I393" s="47">
        <v>0</v>
      </c>
      <c r="J393" s="47">
        <v>331</v>
      </c>
      <c r="K393" s="47">
        <v>331</v>
      </c>
      <c r="L393" s="47">
        <v>0</v>
      </c>
      <c r="M393" s="47">
        <v>0</v>
      </c>
      <c r="N393" s="47">
        <v>0</v>
      </c>
      <c r="O393" s="47">
        <v>331</v>
      </c>
      <c r="P393" s="47">
        <v>0</v>
      </c>
      <c r="Q393" s="47">
        <v>0</v>
      </c>
      <c r="R393" s="47">
        <v>0</v>
      </c>
      <c r="S393" s="47">
        <v>0</v>
      </c>
      <c r="T393" s="55">
        <v>0</v>
      </c>
    </row>
    <row r="394" spans="1:20">
      <c r="A394" s="48" t="s">
        <v>1803</v>
      </c>
      <c r="B394" s="49" t="s">
        <v>995</v>
      </c>
      <c r="C394" s="49" t="s">
        <v>995</v>
      </c>
      <c r="D394" s="49" t="s">
        <v>1804</v>
      </c>
      <c r="E394" s="47">
        <v>0</v>
      </c>
      <c r="F394" s="47">
        <v>0</v>
      </c>
      <c r="G394" s="47">
        <v>0</v>
      </c>
      <c r="H394" s="47">
        <v>1944</v>
      </c>
      <c r="I394" s="47">
        <v>0</v>
      </c>
      <c r="J394" s="47">
        <v>1944</v>
      </c>
      <c r="K394" s="47">
        <v>1944</v>
      </c>
      <c r="L394" s="47">
        <v>0</v>
      </c>
      <c r="M394" s="47">
        <v>0</v>
      </c>
      <c r="N394" s="47">
        <v>0</v>
      </c>
      <c r="O394" s="47">
        <v>1944</v>
      </c>
      <c r="P394" s="47">
        <v>0</v>
      </c>
      <c r="Q394" s="47">
        <v>0</v>
      </c>
      <c r="R394" s="47">
        <v>0</v>
      </c>
      <c r="S394" s="47">
        <v>0</v>
      </c>
      <c r="T394" s="55">
        <v>0</v>
      </c>
    </row>
    <row r="395" spans="1:20">
      <c r="A395" s="48" t="s">
        <v>1805</v>
      </c>
      <c r="B395" s="49" t="s">
        <v>995</v>
      </c>
      <c r="C395" s="49" t="s">
        <v>995</v>
      </c>
      <c r="D395" s="49" t="s">
        <v>1806</v>
      </c>
      <c r="E395" s="47">
        <v>0</v>
      </c>
      <c r="F395" s="47">
        <v>0</v>
      </c>
      <c r="G395" s="47">
        <v>0</v>
      </c>
      <c r="H395" s="47">
        <v>31</v>
      </c>
      <c r="I395" s="47">
        <v>0</v>
      </c>
      <c r="J395" s="47">
        <v>31</v>
      </c>
      <c r="K395" s="47">
        <v>31</v>
      </c>
      <c r="L395" s="47">
        <v>0</v>
      </c>
      <c r="M395" s="47">
        <v>0</v>
      </c>
      <c r="N395" s="47">
        <v>0</v>
      </c>
      <c r="O395" s="47">
        <v>31</v>
      </c>
      <c r="P395" s="47">
        <v>0</v>
      </c>
      <c r="Q395" s="47">
        <v>0</v>
      </c>
      <c r="R395" s="47">
        <v>0</v>
      </c>
      <c r="S395" s="47">
        <v>0</v>
      </c>
      <c r="T395" s="55">
        <v>0</v>
      </c>
    </row>
    <row r="396" spans="1:20">
      <c r="A396" s="48" t="s">
        <v>1807</v>
      </c>
      <c r="B396" s="49" t="s">
        <v>995</v>
      </c>
      <c r="C396" s="49" t="s">
        <v>995</v>
      </c>
      <c r="D396" s="49" t="s">
        <v>1808</v>
      </c>
      <c r="E396" s="47">
        <v>0</v>
      </c>
      <c r="F396" s="47">
        <v>0</v>
      </c>
      <c r="G396" s="47">
        <v>0</v>
      </c>
      <c r="H396" s="47">
        <v>68.04</v>
      </c>
      <c r="I396" s="47">
        <v>68.04</v>
      </c>
      <c r="J396" s="47">
        <v>0</v>
      </c>
      <c r="K396" s="47">
        <v>68.04</v>
      </c>
      <c r="L396" s="47">
        <v>68.04</v>
      </c>
      <c r="M396" s="47">
        <v>68.04</v>
      </c>
      <c r="N396" s="47">
        <v>0</v>
      </c>
      <c r="O396" s="47">
        <v>0</v>
      </c>
      <c r="P396" s="47">
        <v>0</v>
      </c>
      <c r="Q396" s="47">
        <v>0</v>
      </c>
      <c r="R396" s="47">
        <v>0</v>
      </c>
      <c r="S396" s="47">
        <v>0</v>
      </c>
      <c r="T396" s="55">
        <v>0</v>
      </c>
    </row>
    <row r="397" spans="1:20">
      <c r="A397" s="48" t="s">
        <v>1809</v>
      </c>
      <c r="B397" s="49" t="s">
        <v>995</v>
      </c>
      <c r="C397" s="49" t="s">
        <v>995</v>
      </c>
      <c r="D397" s="49" t="s">
        <v>1810</v>
      </c>
      <c r="E397" s="47">
        <v>0</v>
      </c>
      <c r="F397" s="47">
        <v>0</v>
      </c>
      <c r="G397" s="47">
        <v>0</v>
      </c>
      <c r="H397" s="47">
        <v>1968.02</v>
      </c>
      <c r="I397" s="47">
        <v>0</v>
      </c>
      <c r="J397" s="47">
        <v>1968.02</v>
      </c>
      <c r="K397" s="47">
        <v>1968.02</v>
      </c>
      <c r="L397" s="47">
        <v>0</v>
      </c>
      <c r="M397" s="47">
        <v>0</v>
      </c>
      <c r="N397" s="47">
        <v>0</v>
      </c>
      <c r="O397" s="47">
        <v>1968.02</v>
      </c>
      <c r="P397" s="47">
        <v>0</v>
      </c>
      <c r="Q397" s="47">
        <v>0</v>
      </c>
      <c r="R397" s="47">
        <v>0</v>
      </c>
      <c r="S397" s="47">
        <v>0</v>
      </c>
      <c r="T397" s="55">
        <v>0</v>
      </c>
    </row>
    <row r="398" spans="1:20">
      <c r="A398" s="48" t="s">
        <v>1811</v>
      </c>
      <c r="B398" s="49" t="s">
        <v>995</v>
      </c>
      <c r="C398" s="49" t="s">
        <v>995</v>
      </c>
      <c r="D398" s="49" t="s">
        <v>1812</v>
      </c>
      <c r="E398" s="47">
        <v>0</v>
      </c>
      <c r="F398" s="47">
        <v>0</v>
      </c>
      <c r="G398" s="47">
        <v>0</v>
      </c>
      <c r="H398" s="47">
        <v>7216.38</v>
      </c>
      <c r="I398" s="47">
        <v>1586.38</v>
      </c>
      <c r="J398" s="47">
        <v>5630</v>
      </c>
      <c r="K398" s="47">
        <v>7216.38</v>
      </c>
      <c r="L398" s="47">
        <v>1586.38</v>
      </c>
      <c r="M398" s="47">
        <v>1249.22</v>
      </c>
      <c r="N398" s="47">
        <v>337.16</v>
      </c>
      <c r="O398" s="47">
        <v>5630</v>
      </c>
      <c r="P398" s="47">
        <v>0</v>
      </c>
      <c r="Q398" s="47">
        <v>0</v>
      </c>
      <c r="R398" s="47">
        <v>0</v>
      </c>
      <c r="S398" s="47">
        <v>0</v>
      </c>
      <c r="T398" s="55">
        <v>0</v>
      </c>
    </row>
    <row r="399" spans="1:20">
      <c r="A399" s="48" t="s">
        <v>1813</v>
      </c>
      <c r="B399" s="49" t="s">
        <v>995</v>
      </c>
      <c r="C399" s="49" t="s">
        <v>995</v>
      </c>
      <c r="D399" s="49" t="s">
        <v>1113</v>
      </c>
      <c r="E399" s="47">
        <v>0</v>
      </c>
      <c r="F399" s="47">
        <v>0</v>
      </c>
      <c r="G399" s="47">
        <v>0</v>
      </c>
      <c r="H399" s="47">
        <v>250.89</v>
      </c>
      <c r="I399" s="47">
        <v>250.89</v>
      </c>
      <c r="J399" s="47">
        <v>0</v>
      </c>
      <c r="K399" s="47">
        <v>250.89</v>
      </c>
      <c r="L399" s="47">
        <v>250.89</v>
      </c>
      <c r="M399" s="47">
        <v>181.43</v>
      </c>
      <c r="N399" s="47">
        <v>69.45</v>
      </c>
      <c r="O399" s="47">
        <v>0</v>
      </c>
      <c r="P399" s="47">
        <v>0</v>
      </c>
      <c r="Q399" s="47">
        <v>0</v>
      </c>
      <c r="R399" s="47">
        <v>0</v>
      </c>
      <c r="S399" s="47">
        <v>0</v>
      </c>
      <c r="T399" s="55">
        <v>0</v>
      </c>
    </row>
    <row r="400" spans="1:20">
      <c r="A400" s="48" t="s">
        <v>1814</v>
      </c>
      <c r="B400" s="49" t="s">
        <v>995</v>
      </c>
      <c r="C400" s="49" t="s">
        <v>995</v>
      </c>
      <c r="D400" s="49" t="s">
        <v>1815</v>
      </c>
      <c r="E400" s="47">
        <v>0</v>
      </c>
      <c r="F400" s="47">
        <v>0</v>
      </c>
      <c r="G400" s="47">
        <v>0</v>
      </c>
      <c r="H400" s="47">
        <v>1335.49</v>
      </c>
      <c r="I400" s="47">
        <v>1335.49</v>
      </c>
      <c r="J400" s="47">
        <v>0</v>
      </c>
      <c r="K400" s="47">
        <v>1335.49</v>
      </c>
      <c r="L400" s="47">
        <v>1335.49</v>
      </c>
      <c r="M400" s="47">
        <v>1067.79</v>
      </c>
      <c r="N400" s="47">
        <v>267.71</v>
      </c>
      <c r="O400" s="47">
        <v>0</v>
      </c>
      <c r="P400" s="47">
        <v>0</v>
      </c>
      <c r="Q400" s="47">
        <v>0</v>
      </c>
      <c r="R400" s="47">
        <v>0</v>
      </c>
      <c r="S400" s="47">
        <v>0</v>
      </c>
      <c r="T400" s="55">
        <v>0</v>
      </c>
    </row>
    <row r="401" spans="1:20">
      <c r="A401" s="48" t="s">
        <v>1816</v>
      </c>
      <c r="B401" s="49" t="s">
        <v>995</v>
      </c>
      <c r="C401" s="49" t="s">
        <v>995</v>
      </c>
      <c r="D401" s="49" t="s">
        <v>1817</v>
      </c>
      <c r="E401" s="47">
        <v>0</v>
      </c>
      <c r="F401" s="47">
        <v>0</v>
      </c>
      <c r="G401" s="47">
        <v>0</v>
      </c>
      <c r="H401" s="47">
        <v>1170</v>
      </c>
      <c r="I401" s="47">
        <v>0</v>
      </c>
      <c r="J401" s="47">
        <v>1170</v>
      </c>
      <c r="K401" s="47">
        <v>1170</v>
      </c>
      <c r="L401" s="47">
        <v>0</v>
      </c>
      <c r="M401" s="47">
        <v>0</v>
      </c>
      <c r="N401" s="47">
        <v>0</v>
      </c>
      <c r="O401" s="47">
        <v>1170</v>
      </c>
      <c r="P401" s="47">
        <v>0</v>
      </c>
      <c r="Q401" s="47">
        <v>0</v>
      </c>
      <c r="R401" s="47">
        <v>0</v>
      </c>
      <c r="S401" s="47">
        <v>0</v>
      </c>
      <c r="T401" s="55">
        <v>0</v>
      </c>
    </row>
    <row r="402" spans="1:20">
      <c r="A402" s="48" t="s">
        <v>1818</v>
      </c>
      <c r="B402" s="49" t="s">
        <v>995</v>
      </c>
      <c r="C402" s="49" t="s">
        <v>995</v>
      </c>
      <c r="D402" s="49" t="s">
        <v>1819</v>
      </c>
      <c r="E402" s="47">
        <v>0</v>
      </c>
      <c r="F402" s="47">
        <v>0</v>
      </c>
      <c r="G402" s="47">
        <v>0</v>
      </c>
      <c r="H402" s="47">
        <v>20</v>
      </c>
      <c r="I402" s="47">
        <v>0</v>
      </c>
      <c r="J402" s="47">
        <v>20</v>
      </c>
      <c r="K402" s="47">
        <v>20</v>
      </c>
      <c r="L402" s="47">
        <v>0</v>
      </c>
      <c r="M402" s="47">
        <v>0</v>
      </c>
      <c r="N402" s="47">
        <v>0</v>
      </c>
      <c r="O402" s="47">
        <v>20</v>
      </c>
      <c r="P402" s="47">
        <v>0</v>
      </c>
      <c r="Q402" s="47">
        <v>0</v>
      </c>
      <c r="R402" s="47">
        <v>0</v>
      </c>
      <c r="S402" s="47">
        <v>0</v>
      </c>
      <c r="T402" s="55">
        <v>0</v>
      </c>
    </row>
    <row r="403" spans="1:20">
      <c r="A403" s="48" t="s">
        <v>1820</v>
      </c>
      <c r="B403" s="49" t="s">
        <v>995</v>
      </c>
      <c r="C403" s="49" t="s">
        <v>995</v>
      </c>
      <c r="D403" s="49" t="s">
        <v>1821</v>
      </c>
      <c r="E403" s="47">
        <v>0</v>
      </c>
      <c r="F403" s="47">
        <v>0</v>
      </c>
      <c r="G403" s="47">
        <v>0</v>
      </c>
      <c r="H403" s="47">
        <v>1638</v>
      </c>
      <c r="I403" s="47">
        <v>0</v>
      </c>
      <c r="J403" s="47">
        <v>1638</v>
      </c>
      <c r="K403" s="47">
        <v>1638</v>
      </c>
      <c r="L403" s="47">
        <v>0</v>
      </c>
      <c r="M403" s="47">
        <v>0</v>
      </c>
      <c r="N403" s="47">
        <v>0</v>
      </c>
      <c r="O403" s="47">
        <v>1638</v>
      </c>
      <c r="P403" s="47">
        <v>0</v>
      </c>
      <c r="Q403" s="47">
        <v>0</v>
      </c>
      <c r="R403" s="47">
        <v>0</v>
      </c>
      <c r="S403" s="47">
        <v>0</v>
      </c>
      <c r="T403" s="55">
        <v>0</v>
      </c>
    </row>
    <row r="404" spans="1:20">
      <c r="A404" s="48" t="s">
        <v>1822</v>
      </c>
      <c r="B404" s="49" t="s">
        <v>995</v>
      </c>
      <c r="C404" s="49" t="s">
        <v>995</v>
      </c>
      <c r="D404" s="49" t="s">
        <v>1823</v>
      </c>
      <c r="E404" s="47">
        <v>0</v>
      </c>
      <c r="F404" s="47">
        <v>0</v>
      </c>
      <c r="G404" s="47">
        <v>0</v>
      </c>
      <c r="H404" s="47">
        <v>31</v>
      </c>
      <c r="I404" s="47">
        <v>0</v>
      </c>
      <c r="J404" s="47">
        <v>31</v>
      </c>
      <c r="K404" s="47">
        <v>31</v>
      </c>
      <c r="L404" s="47">
        <v>0</v>
      </c>
      <c r="M404" s="47">
        <v>0</v>
      </c>
      <c r="N404" s="47">
        <v>0</v>
      </c>
      <c r="O404" s="47">
        <v>31</v>
      </c>
      <c r="P404" s="47">
        <v>0</v>
      </c>
      <c r="Q404" s="47">
        <v>0</v>
      </c>
      <c r="R404" s="47">
        <v>0</v>
      </c>
      <c r="S404" s="47">
        <v>0</v>
      </c>
      <c r="T404" s="55">
        <v>0</v>
      </c>
    </row>
    <row r="405" spans="1:20">
      <c r="A405" s="48" t="s">
        <v>1824</v>
      </c>
      <c r="B405" s="49" t="s">
        <v>995</v>
      </c>
      <c r="C405" s="49" t="s">
        <v>995</v>
      </c>
      <c r="D405" s="49" t="s">
        <v>1825</v>
      </c>
      <c r="E405" s="47">
        <v>0</v>
      </c>
      <c r="F405" s="47">
        <v>0</v>
      </c>
      <c r="G405" s="47">
        <v>0</v>
      </c>
      <c r="H405" s="47">
        <v>1582</v>
      </c>
      <c r="I405" s="47">
        <v>0</v>
      </c>
      <c r="J405" s="47">
        <v>1582</v>
      </c>
      <c r="K405" s="47">
        <v>1582</v>
      </c>
      <c r="L405" s="47">
        <v>0</v>
      </c>
      <c r="M405" s="47">
        <v>0</v>
      </c>
      <c r="N405" s="47">
        <v>0</v>
      </c>
      <c r="O405" s="47">
        <v>1582</v>
      </c>
      <c r="P405" s="47">
        <v>0</v>
      </c>
      <c r="Q405" s="47">
        <v>0</v>
      </c>
      <c r="R405" s="47">
        <v>0</v>
      </c>
      <c r="S405" s="47">
        <v>0</v>
      </c>
      <c r="T405" s="55">
        <v>0</v>
      </c>
    </row>
    <row r="406" spans="1:20">
      <c r="A406" s="48" t="s">
        <v>1826</v>
      </c>
      <c r="B406" s="49" t="s">
        <v>995</v>
      </c>
      <c r="C406" s="49" t="s">
        <v>995</v>
      </c>
      <c r="D406" s="49" t="s">
        <v>1827</v>
      </c>
      <c r="E406" s="47">
        <v>0</v>
      </c>
      <c r="F406" s="47">
        <v>0</v>
      </c>
      <c r="G406" s="47">
        <v>0</v>
      </c>
      <c r="H406" s="47">
        <v>21</v>
      </c>
      <c r="I406" s="47">
        <v>0</v>
      </c>
      <c r="J406" s="47">
        <v>21</v>
      </c>
      <c r="K406" s="47">
        <v>21</v>
      </c>
      <c r="L406" s="47">
        <v>0</v>
      </c>
      <c r="M406" s="47">
        <v>0</v>
      </c>
      <c r="N406" s="47">
        <v>0</v>
      </c>
      <c r="O406" s="47">
        <v>21</v>
      </c>
      <c r="P406" s="47">
        <v>0</v>
      </c>
      <c r="Q406" s="47">
        <v>0</v>
      </c>
      <c r="R406" s="47">
        <v>0</v>
      </c>
      <c r="S406" s="47">
        <v>0</v>
      </c>
      <c r="T406" s="55">
        <v>0</v>
      </c>
    </row>
    <row r="407" spans="1:20">
      <c r="A407" s="48" t="s">
        <v>1828</v>
      </c>
      <c r="B407" s="49" t="s">
        <v>995</v>
      </c>
      <c r="C407" s="49" t="s">
        <v>995</v>
      </c>
      <c r="D407" s="49" t="s">
        <v>1829</v>
      </c>
      <c r="E407" s="47">
        <v>0</v>
      </c>
      <c r="F407" s="47">
        <v>0</v>
      </c>
      <c r="G407" s="47">
        <v>0</v>
      </c>
      <c r="H407" s="47">
        <v>13</v>
      </c>
      <c r="I407" s="47">
        <v>0</v>
      </c>
      <c r="J407" s="47">
        <v>13</v>
      </c>
      <c r="K407" s="47">
        <v>13</v>
      </c>
      <c r="L407" s="47">
        <v>0</v>
      </c>
      <c r="M407" s="47">
        <v>0</v>
      </c>
      <c r="N407" s="47">
        <v>0</v>
      </c>
      <c r="O407" s="47">
        <v>13</v>
      </c>
      <c r="P407" s="47">
        <v>0</v>
      </c>
      <c r="Q407" s="47">
        <v>0</v>
      </c>
      <c r="R407" s="47">
        <v>0</v>
      </c>
      <c r="S407" s="47">
        <v>0</v>
      </c>
      <c r="T407" s="55">
        <v>0</v>
      </c>
    </row>
    <row r="408" spans="1:20">
      <c r="A408" s="48" t="s">
        <v>1830</v>
      </c>
      <c r="B408" s="49" t="s">
        <v>995</v>
      </c>
      <c r="C408" s="49" t="s">
        <v>995</v>
      </c>
      <c r="D408" s="49" t="s">
        <v>1831</v>
      </c>
      <c r="E408" s="47">
        <v>0</v>
      </c>
      <c r="F408" s="47">
        <v>0</v>
      </c>
      <c r="G408" s="47">
        <v>0</v>
      </c>
      <c r="H408" s="47">
        <v>414</v>
      </c>
      <c r="I408" s="47">
        <v>0</v>
      </c>
      <c r="J408" s="47">
        <v>414</v>
      </c>
      <c r="K408" s="47">
        <v>414</v>
      </c>
      <c r="L408" s="47">
        <v>0</v>
      </c>
      <c r="M408" s="47">
        <v>0</v>
      </c>
      <c r="N408" s="47">
        <v>0</v>
      </c>
      <c r="O408" s="47">
        <v>414</v>
      </c>
      <c r="P408" s="47">
        <v>0</v>
      </c>
      <c r="Q408" s="47">
        <v>0</v>
      </c>
      <c r="R408" s="47">
        <v>0</v>
      </c>
      <c r="S408" s="47">
        <v>0</v>
      </c>
      <c r="T408" s="55">
        <v>0</v>
      </c>
    </row>
    <row r="409" spans="1:20">
      <c r="A409" s="48" t="s">
        <v>1832</v>
      </c>
      <c r="B409" s="49" t="s">
        <v>995</v>
      </c>
      <c r="C409" s="49" t="s">
        <v>995</v>
      </c>
      <c r="D409" s="49" t="s">
        <v>1833</v>
      </c>
      <c r="E409" s="47">
        <v>0</v>
      </c>
      <c r="F409" s="47">
        <v>0</v>
      </c>
      <c r="G409" s="47">
        <v>0</v>
      </c>
      <c r="H409" s="47">
        <v>40</v>
      </c>
      <c r="I409" s="47">
        <v>0</v>
      </c>
      <c r="J409" s="47">
        <v>40</v>
      </c>
      <c r="K409" s="47">
        <v>40</v>
      </c>
      <c r="L409" s="47">
        <v>0</v>
      </c>
      <c r="M409" s="47">
        <v>0</v>
      </c>
      <c r="N409" s="47">
        <v>0</v>
      </c>
      <c r="O409" s="47">
        <v>40</v>
      </c>
      <c r="P409" s="47">
        <v>0</v>
      </c>
      <c r="Q409" s="47">
        <v>0</v>
      </c>
      <c r="R409" s="47">
        <v>0</v>
      </c>
      <c r="S409" s="47">
        <v>0</v>
      </c>
      <c r="T409" s="55">
        <v>0</v>
      </c>
    </row>
    <row r="410" spans="1:20">
      <c r="A410" s="48" t="s">
        <v>1834</v>
      </c>
      <c r="B410" s="49" t="s">
        <v>995</v>
      </c>
      <c r="C410" s="49" t="s">
        <v>995</v>
      </c>
      <c r="D410" s="49" t="s">
        <v>1835</v>
      </c>
      <c r="E410" s="47">
        <v>0</v>
      </c>
      <c r="F410" s="47">
        <v>0</v>
      </c>
      <c r="G410" s="47">
        <v>0</v>
      </c>
      <c r="H410" s="47">
        <v>701</v>
      </c>
      <c r="I410" s="47">
        <v>0</v>
      </c>
      <c r="J410" s="47">
        <v>701</v>
      </c>
      <c r="K410" s="47">
        <v>701</v>
      </c>
      <c r="L410" s="47">
        <v>0</v>
      </c>
      <c r="M410" s="47">
        <v>0</v>
      </c>
      <c r="N410" s="47">
        <v>0</v>
      </c>
      <c r="O410" s="47">
        <v>701</v>
      </c>
      <c r="P410" s="47">
        <v>0</v>
      </c>
      <c r="Q410" s="47">
        <v>0</v>
      </c>
      <c r="R410" s="47">
        <v>0</v>
      </c>
      <c r="S410" s="47">
        <v>0</v>
      </c>
      <c r="T410" s="55">
        <v>0</v>
      </c>
    </row>
    <row r="411" spans="1:20">
      <c r="A411" s="48" t="s">
        <v>1836</v>
      </c>
      <c r="B411" s="49" t="s">
        <v>995</v>
      </c>
      <c r="C411" s="49" t="s">
        <v>995</v>
      </c>
      <c r="D411" s="49" t="s">
        <v>1837</v>
      </c>
      <c r="E411" s="47">
        <v>0.01</v>
      </c>
      <c r="F411" s="47">
        <v>0.01</v>
      </c>
      <c r="G411" s="47">
        <v>0</v>
      </c>
      <c r="H411" s="47">
        <v>12649.53</v>
      </c>
      <c r="I411" s="47">
        <v>1924.01</v>
      </c>
      <c r="J411" s="47">
        <v>10725.52</v>
      </c>
      <c r="K411" s="47">
        <v>12649.54</v>
      </c>
      <c r="L411" s="47">
        <v>1924.02</v>
      </c>
      <c r="M411" s="47">
        <v>1403.99</v>
      </c>
      <c r="N411" s="47">
        <v>520.03</v>
      </c>
      <c r="O411" s="47">
        <v>10725.52</v>
      </c>
      <c r="P411" s="47">
        <v>0</v>
      </c>
      <c r="Q411" s="47">
        <v>0</v>
      </c>
      <c r="R411" s="47">
        <v>0</v>
      </c>
      <c r="S411" s="47">
        <v>0</v>
      </c>
      <c r="T411" s="55">
        <v>0</v>
      </c>
    </row>
    <row r="412" spans="1:20">
      <c r="A412" s="48" t="s">
        <v>1838</v>
      </c>
      <c r="B412" s="49" t="s">
        <v>995</v>
      </c>
      <c r="C412" s="49" t="s">
        <v>995</v>
      </c>
      <c r="D412" s="49" t="s">
        <v>1113</v>
      </c>
      <c r="E412" s="47">
        <v>0.01</v>
      </c>
      <c r="F412" s="47">
        <v>0.01</v>
      </c>
      <c r="G412" s="47">
        <v>0</v>
      </c>
      <c r="H412" s="47">
        <v>843.11</v>
      </c>
      <c r="I412" s="47">
        <v>843.11</v>
      </c>
      <c r="J412" s="47">
        <v>0</v>
      </c>
      <c r="K412" s="47">
        <v>843.11</v>
      </c>
      <c r="L412" s="47">
        <v>843.11</v>
      </c>
      <c r="M412" s="47">
        <v>551.3</v>
      </c>
      <c r="N412" s="47">
        <v>291.81</v>
      </c>
      <c r="O412" s="47">
        <v>0</v>
      </c>
      <c r="P412" s="47">
        <v>0</v>
      </c>
      <c r="Q412" s="47">
        <v>0</v>
      </c>
      <c r="R412" s="47">
        <v>0</v>
      </c>
      <c r="S412" s="47">
        <v>0</v>
      </c>
      <c r="T412" s="55">
        <v>0</v>
      </c>
    </row>
    <row r="413" spans="1:20">
      <c r="A413" s="48" t="s">
        <v>1839</v>
      </c>
      <c r="B413" s="49" t="s">
        <v>995</v>
      </c>
      <c r="C413" s="49" t="s">
        <v>995</v>
      </c>
      <c r="D413" s="49" t="s">
        <v>1840</v>
      </c>
      <c r="E413" s="47">
        <v>0</v>
      </c>
      <c r="F413" s="47">
        <v>0</v>
      </c>
      <c r="G413" s="47">
        <v>0</v>
      </c>
      <c r="H413" s="47">
        <v>3360</v>
      </c>
      <c r="I413" s="47">
        <v>0</v>
      </c>
      <c r="J413" s="47">
        <v>3360</v>
      </c>
      <c r="K413" s="47">
        <v>3360</v>
      </c>
      <c r="L413" s="47">
        <v>0</v>
      </c>
      <c r="M413" s="47">
        <v>0</v>
      </c>
      <c r="N413" s="47">
        <v>0</v>
      </c>
      <c r="O413" s="47">
        <v>3360</v>
      </c>
      <c r="P413" s="47">
        <v>0</v>
      </c>
      <c r="Q413" s="47">
        <v>0</v>
      </c>
      <c r="R413" s="47">
        <v>0</v>
      </c>
      <c r="S413" s="47">
        <v>0</v>
      </c>
      <c r="T413" s="55">
        <v>0</v>
      </c>
    </row>
    <row r="414" spans="1:20">
      <c r="A414" s="48" t="s">
        <v>1841</v>
      </c>
      <c r="B414" s="49" t="s">
        <v>995</v>
      </c>
      <c r="C414" s="49" t="s">
        <v>995</v>
      </c>
      <c r="D414" s="49" t="s">
        <v>1842</v>
      </c>
      <c r="E414" s="47">
        <v>0</v>
      </c>
      <c r="F414" s="47">
        <v>0</v>
      </c>
      <c r="G414" s="47">
        <v>0</v>
      </c>
      <c r="H414" s="47">
        <v>416.3</v>
      </c>
      <c r="I414" s="47">
        <v>0</v>
      </c>
      <c r="J414" s="47">
        <v>416.3</v>
      </c>
      <c r="K414" s="47">
        <v>416.3</v>
      </c>
      <c r="L414" s="47">
        <v>0</v>
      </c>
      <c r="M414" s="47">
        <v>0</v>
      </c>
      <c r="N414" s="47">
        <v>0</v>
      </c>
      <c r="O414" s="47">
        <v>416.3</v>
      </c>
      <c r="P414" s="47">
        <v>0</v>
      </c>
      <c r="Q414" s="47">
        <v>0</v>
      </c>
      <c r="R414" s="47">
        <v>0</v>
      </c>
      <c r="S414" s="47">
        <v>0</v>
      </c>
      <c r="T414" s="55">
        <v>0</v>
      </c>
    </row>
    <row r="415" spans="1:20">
      <c r="A415" s="48" t="s">
        <v>1843</v>
      </c>
      <c r="B415" s="49" t="s">
        <v>995</v>
      </c>
      <c r="C415" s="49" t="s">
        <v>995</v>
      </c>
      <c r="D415" s="49" t="s">
        <v>1844</v>
      </c>
      <c r="E415" s="47">
        <v>0</v>
      </c>
      <c r="F415" s="47">
        <v>0</v>
      </c>
      <c r="G415" s="47">
        <v>0</v>
      </c>
      <c r="H415" s="47">
        <v>1632</v>
      </c>
      <c r="I415" s="47">
        <v>0</v>
      </c>
      <c r="J415" s="47">
        <v>1632</v>
      </c>
      <c r="K415" s="47">
        <v>1632</v>
      </c>
      <c r="L415" s="47">
        <v>0</v>
      </c>
      <c r="M415" s="47">
        <v>0</v>
      </c>
      <c r="N415" s="47">
        <v>0</v>
      </c>
      <c r="O415" s="47">
        <v>1632</v>
      </c>
      <c r="P415" s="47">
        <v>0</v>
      </c>
      <c r="Q415" s="47">
        <v>0</v>
      </c>
      <c r="R415" s="47">
        <v>0</v>
      </c>
      <c r="S415" s="47">
        <v>0</v>
      </c>
      <c r="T415" s="55">
        <v>0</v>
      </c>
    </row>
    <row r="416" spans="1:20">
      <c r="A416" s="48" t="s">
        <v>1845</v>
      </c>
      <c r="B416" s="49" t="s">
        <v>995</v>
      </c>
      <c r="C416" s="49" t="s">
        <v>995</v>
      </c>
      <c r="D416" s="49" t="s">
        <v>1846</v>
      </c>
      <c r="E416" s="47">
        <v>0</v>
      </c>
      <c r="F416" s="47">
        <v>0</v>
      </c>
      <c r="G416" s="47">
        <v>0</v>
      </c>
      <c r="H416" s="47">
        <v>209.6</v>
      </c>
      <c r="I416" s="47">
        <v>0</v>
      </c>
      <c r="J416" s="47">
        <v>209.6</v>
      </c>
      <c r="K416" s="47">
        <v>209.6</v>
      </c>
      <c r="L416" s="47">
        <v>0</v>
      </c>
      <c r="M416" s="47">
        <v>0</v>
      </c>
      <c r="N416" s="47">
        <v>0</v>
      </c>
      <c r="O416" s="47">
        <v>209.6</v>
      </c>
      <c r="P416" s="47">
        <v>0</v>
      </c>
      <c r="Q416" s="47">
        <v>0</v>
      </c>
      <c r="R416" s="47">
        <v>0</v>
      </c>
      <c r="S416" s="47">
        <v>0</v>
      </c>
      <c r="T416" s="55">
        <v>0</v>
      </c>
    </row>
    <row r="417" spans="1:20">
      <c r="A417" s="48" t="s">
        <v>1847</v>
      </c>
      <c r="B417" s="49" t="s">
        <v>995</v>
      </c>
      <c r="C417" s="49" t="s">
        <v>995</v>
      </c>
      <c r="D417" s="49" t="s">
        <v>1848</v>
      </c>
      <c r="E417" s="47">
        <v>0</v>
      </c>
      <c r="F417" s="47">
        <v>0</v>
      </c>
      <c r="G417" s="47">
        <v>0</v>
      </c>
      <c r="H417" s="47">
        <v>170</v>
      </c>
      <c r="I417" s="47">
        <v>0</v>
      </c>
      <c r="J417" s="47">
        <v>170</v>
      </c>
      <c r="K417" s="47">
        <v>170</v>
      </c>
      <c r="L417" s="47">
        <v>0</v>
      </c>
      <c r="M417" s="47">
        <v>0</v>
      </c>
      <c r="N417" s="47">
        <v>0</v>
      </c>
      <c r="O417" s="47">
        <v>170</v>
      </c>
      <c r="P417" s="47">
        <v>0</v>
      </c>
      <c r="Q417" s="47">
        <v>0</v>
      </c>
      <c r="R417" s="47">
        <v>0</v>
      </c>
      <c r="S417" s="47">
        <v>0</v>
      </c>
      <c r="T417" s="55">
        <v>0</v>
      </c>
    </row>
    <row r="418" spans="1:20">
      <c r="A418" s="48" t="s">
        <v>1849</v>
      </c>
      <c r="B418" s="49" t="s">
        <v>995</v>
      </c>
      <c r="C418" s="49" t="s">
        <v>995</v>
      </c>
      <c r="D418" s="49" t="s">
        <v>1850</v>
      </c>
      <c r="E418" s="47">
        <v>0</v>
      </c>
      <c r="F418" s="47">
        <v>0</v>
      </c>
      <c r="G418" s="47">
        <v>0</v>
      </c>
      <c r="H418" s="47">
        <v>515</v>
      </c>
      <c r="I418" s="47">
        <v>0</v>
      </c>
      <c r="J418" s="47">
        <v>515</v>
      </c>
      <c r="K418" s="47">
        <v>515</v>
      </c>
      <c r="L418" s="47">
        <v>0</v>
      </c>
      <c r="M418" s="47">
        <v>0</v>
      </c>
      <c r="N418" s="47">
        <v>0</v>
      </c>
      <c r="O418" s="47">
        <v>515</v>
      </c>
      <c r="P418" s="47">
        <v>0</v>
      </c>
      <c r="Q418" s="47">
        <v>0</v>
      </c>
      <c r="R418" s="47">
        <v>0</v>
      </c>
      <c r="S418" s="47">
        <v>0</v>
      </c>
      <c r="T418" s="55">
        <v>0</v>
      </c>
    </row>
    <row r="419" spans="1:20">
      <c r="A419" s="48" t="s">
        <v>1851</v>
      </c>
      <c r="B419" s="49" t="s">
        <v>995</v>
      </c>
      <c r="C419" s="49" t="s">
        <v>995</v>
      </c>
      <c r="D419" s="49" t="s">
        <v>1852</v>
      </c>
      <c r="E419" s="47">
        <v>0</v>
      </c>
      <c r="F419" s="47">
        <v>0</v>
      </c>
      <c r="G419" s="47">
        <v>0</v>
      </c>
      <c r="H419" s="47">
        <v>149</v>
      </c>
      <c r="I419" s="47">
        <v>0</v>
      </c>
      <c r="J419" s="47">
        <v>149</v>
      </c>
      <c r="K419" s="47">
        <v>149</v>
      </c>
      <c r="L419" s="47">
        <v>0</v>
      </c>
      <c r="M419" s="47">
        <v>0</v>
      </c>
      <c r="N419" s="47">
        <v>0</v>
      </c>
      <c r="O419" s="47">
        <v>149</v>
      </c>
      <c r="P419" s="47">
        <v>0</v>
      </c>
      <c r="Q419" s="47">
        <v>0</v>
      </c>
      <c r="R419" s="47">
        <v>0</v>
      </c>
      <c r="S419" s="47">
        <v>0</v>
      </c>
      <c r="T419" s="55">
        <v>0</v>
      </c>
    </row>
    <row r="420" spans="1:20">
      <c r="A420" s="48" t="s">
        <v>1853</v>
      </c>
      <c r="B420" s="49" t="s">
        <v>995</v>
      </c>
      <c r="C420" s="49" t="s">
        <v>995</v>
      </c>
      <c r="D420" s="49" t="s">
        <v>1854</v>
      </c>
      <c r="E420" s="47">
        <v>0</v>
      </c>
      <c r="F420" s="47">
        <v>0</v>
      </c>
      <c r="G420" s="47">
        <v>0</v>
      </c>
      <c r="H420" s="47">
        <v>2597.27</v>
      </c>
      <c r="I420" s="47">
        <v>0</v>
      </c>
      <c r="J420" s="47">
        <v>2597.27</v>
      </c>
      <c r="K420" s="47">
        <v>2597.27</v>
      </c>
      <c r="L420" s="47">
        <v>0</v>
      </c>
      <c r="M420" s="47">
        <v>0</v>
      </c>
      <c r="N420" s="47">
        <v>0</v>
      </c>
      <c r="O420" s="47">
        <v>2597.27</v>
      </c>
      <c r="P420" s="47">
        <v>0</v>
      </c>
      <c r="Q420" s="47">
        <v>0</v>
      </c>
      <c r="R420" s="47">
        <v>0</v>
      </c>
      <c r="S420" s="47">
        <v>0</v>
      </c>
      <c r="T420" s="55">
        <v>0</v>
      </c>
    </row>
    <row r="421" spans="1:20">
      <c r="A421" s="48" t="s">
        <v>1855</v>
      </c>
      <c r="B421" s="49" t="s">
        <v>995</v>
      </c>
      <c r="C421" s="49" t="s">
        <v>995</v>
      </c>
      <c r="D421" s="49" t="s">
        <v>1856</v>
      </c>
      <c r="E421" s="47">
        <v>0</v>
      </c>
      <c r="F421" s="47">
        <v>0</v>
      </c>
      <c r="G421" s="47">
        <v>0</v>
      </c>
      <c r="H421" s="47">
        <v>513</v>
      </c>
      <c r="I421" s="47">
        <v>513</v>
      </c>
      <c r="J421" s="47">
        <v>0</v>
      </c>
      <c r="K421" s="47">
        <v>513</v>
      </c>
      <c r="L421" s="47">
        <v>513</v>
      </c>
      <c r="M421" s="47">
        <v>431.36</v>
      </c>
      <c r="N421" s="47">
        <v>81.64</v>
      </c>
      <c r="O421" s="47">
        <v>0</v>
      </c>
      <c r="P421" s="47">
        <v>0</v>
      </c>
      <c r="Q421" s="47">
        <v>0</v>
      </c>
      <c r="R421" s="47">
        <v>0</v>
      </c>
      <c r="S421" s="47">
        <v>0</v>
      </c>
      <c r="T421" s="55">
        <v>0</v>
      </c>
    </row>
    <row r="422" spans="1:20">
      <c r="A422" s="48" t="s">
        <v>1857</v>
      </c>
      <c r="B422" s="49" t="s">
        <v>995</v>
      </c>
      <c r="C422" s="49" t="s">
        <v>995</v>
      </c>
      <c r="D422" s="49" t="s">
        <v>1858</v>
      </c>
      <c r="E422" s="47">
        <v>0</v>
      </c>
      <c r="F422" s="47">
        <v>0</v>
      </c>
      <c r="G422" s="47">
        <v>0</v>
      </c>
      <c r="H422" s="47">
        <v>1010</v>
      </c>
      <c r="I422" s="47">
        <v>0</v>
      </c>
      <c r="J422" s="47">
        <v>1010</v>
      </c>
      <c r="K422" s="47">
        <v>1010</v>
      </c>
      <c r="L422" s="47">
        <v>0</v>
      </c>
      <c r="M422" s="47">
        <v>0</v>
      </c>
      <c r="N422" s="47">
        <v>0</v>
      </c>
      <c r="O422" s="47">
        <v>1010</v>
      </c>
      <c r="P422" s="47">
        <v>0</v>
      </c>
      <c r="Q422" s="47">
        <v>0</v>
      </c>
      <c r="R422" s="47">
        <v>0</v>
      </c>
      <c r="S422" s="47">
        <v>0</v>
      </c>
      <c r="T422" s="55">
        <v>0</v>
      </c>
    </row>
    <row r="423" spans="1:20">
      <c r="A423" s="48" t="s">
        <v>1859</v>
      </c>
      <c r="B423" s="49" t="s">
        <v>995</v>
      </c>
      <c r="C423" s="49" t="s">
        <v>995</v>
      </c>
      <c r="D423" s="49" t="s">
        <v>1860</v>
      </c>
      <c r="E423" s="47">
        <v>0</v>
      </c>
      <c r="F423" s="47">
        <v>0</v>
      </c>
      <c r="G423" s="47">
        <v>0</v>
      </c>
      <c r="H423" s="47">
        <v>180</v>
      </c>
      <c r="I423" s="47">
        <v>0</v>
      </c>
      <c r="J423" s="47">
        <v>180</v>
      </c>
      <c r="K423" s="47">
        <v>180</v>
      </c>
      <c r="L423" s="47">
        <v>0</v>
      </c>
      <c r="M423" s="47">
        <v>0</v>
      </c>
      <c r="N423" s="47">
        <v>0</v>
      </c>
      <c r="O423" s="47">
        <v>180</v>
      </c>
      <c r="P423" s="47">
        <v>0</v>
      </c>
      <c r="Q423" s="47">
        <v>0</v>
      </c>
      <c r="R423" s="47">
        <v>0</v>
      </c>
      <c r="S423" s="47">
        <v>0</v>
      </c>
      <c r="T423" s="55">
        <v>0</v>
      </c>
    </row>
    <row r="424" spans="1:20">
      <c r="A424" s="48" t="s">
        <v>1861</v>
      </c>
      <c r="B424" s="49" t="s">
        <v>995</v>
      </c>
      <c r="C424" s="49" t="s">
        <v>995</v>
      </c>
      <c r="D424" s="49" t="s">
        <v>1862</v>
      </c>
      <c r="E424" s="47">
        <v>0</v>
      </c>
      <c r="F424" s="47">
        <v>0</v>
      </c>
      <c r="G424" s="47">
        <v>0</v>
      </c>
      <c r="H424" s="47">
        <v>460.82</v>
      </c>
      <c r="I424" s="47">
        <v>445.82</v>
      </c>
      <c r="J424" s="47">
        <v>15</v>
      </c>
      <c r="K424" s="47">
        <v>460.82</v>
      </c>
      <c r="L424" s="47">
        <v>445.82</v>
      </c>
      <c r="M424" s="47">
        <v>321.01</v>
      </c>
      <c r="N424" s="47">
        <v>124.8</v>
      </c>
      <c r="O424" s="47">
        <v>15</v>
      </c>
      <c r="P424" s="47">
        <v>0</v>
      </c>
      <c r="Q424" s="47">
        <v>0</v>
      </c>
      <c r="R424" s="47">
        <v>0</v>
      </c>
      <c r="S424" s="47">
        <v>0</v>
      </c>
      <c r="T424" s="55">
        <v>0</v>
      </c>
    </row>
    <row r="425" spans="1:20">
      <c r="A425" s="48" t="s">
        <v>1863</v>
      </c>
      <c r="B425" s="49" t="s">
        <v>995</v>
      </c>
      <c r="C425" s="49" t="s">
        <v>995</v>
      </c>
      <c r="D425" s="49" t="s">
        <v>1864</v>
      </c>
      <c r="E425" s="47">
        <v>0</v>
      </c>
      <c r="F425" s="47">
        <v>0</v>
      </c>
      <c r="G425" s="47">
        <v>0</v>
      </c>
      <c r="H425" s="47">
        <v>122.08</v>
      </c>
      <c r="I425" s="47">
        <v>122.08</v>
      </c>
      <c r="J425" s="47">
        <v>0</v>
      </c>
      <c r="K425" s="47">
        <v>122.08</v>
      </c>
      <c r="L425" s="47">
        <v>122.08</v>
      </c>
      <c r="M425" s="47">
        <v>100.32</v>
      </c>
      <c r="N425" s="47">
        <v>21.77</v>
      </c>
      <c r="O425" s="47">
        <v>0</v>
      </c>
      <c r="P425" s="47">
        <v>0</v>
      </c>
      <c r="Q425" s="47">
        <v>0</v>
      </c>
      <c r="R425" s="47">
        <v>0</v>
      </c>
      <c r="S425" s="47">
        <v>0</v>
      </c>
      <c r="T425" s="55">
        <v>0</v>
      </c>
    </row>
    <row r="426" spans="1:20">
      <c r="A426" s="48" t="s">
        <v>1865</v>
      </c>
      <c r="B426" s="49" t="s">
        <v>995</v>
      </c>
      <c r="C426" s="49" t="s">
        <v>995</v>
      </c>
      <c r="D426" s="49" t="s">
        <v>1866</v>
      </c>
      <c r="E426" s="47">
        <v>0</v>
      </c>
      <c r="F426" s="47">
        <v>0</v>
      </c>
      <c r="G426" s="47">
        <v>0</v>
      </c>
      <c r="H426" s="47">
        <v>467</v>
      </c>
      <c r="I426" s="47">
        <v>0</v>
      </c>
      <c r="J426" s="47">
        <v>467</v>
      </c>
      <c r="K426" s="47">
        <v>467</v>
      </c>
      <c r="L426" s="47">
        <v>0</v>
      </c>
      <c r="M426" s="47">
        <v>0</v>
      </c>
      <c r="N426" s="47">
        <v>0</v>
      </c>
      <c r="O426" s="47">
        <v>467</v>
      </c>
      <c r="P426" s="47">
        <v>0</v>
      </c>
      <c r="Q426" s="47">
        <v>0</v>
      </c>
      <c r="R426" s="47">
        <v>0</v>
      </c>
      <c r="S426" s="47">
        <v>0</v>
      </c>
      <c r="T426" s="55">
        <v>0</v>
      </c>
    </row>
    <row r="427" spans="1:20">
      <c r="A427" s="48" t="s">
        <v>1867</v>
      </c>
      <c r="B427" s="49" t="s">
        <v>995</v>
      </c>
      <c r="C427" s="49" t="s">
        <v>995</v>
      </c>
      <c r="D427" s="49" t="s">
        <v>1868</v>
      </c>
      <c r="E427" s="47">
        <v>0</v>
      </c>
      <c r="F427" s="47">
        <v>0</v>
      </c>
      <c r="G427" s="47">
        <v>0</v>
      </c>
      <c r="H427" s="47">
        <v>4.35</v>
      </c>
      <c r="I427" s="47">
        <v>0</v>
      </c>
      <c r="J427" s="47">
        <v>4.35</v>
      </c>
      <c r="K427" s="47">
        <v>4.35</v>
      </c>
      <c r="L427" s="47">
        <v>0</v>
      </c>
      <c r="M427" s="47">
        <v>0</v>
      </c>
      <c r="N427" s="47">
        <v>0</v>
      </c>
      <c r="O427" s="47">
        <v>4.35</v>
      </c>
      <c r="P427" s="47">
        <v>0</v>
      </c>
      <c r="Q427" s="47">
        <v>0</v>
      </c>
      <c r="R427" s="47">
        <v>0</v>
      </c>
      <c r="S427" s="47">
        <v>0</v>
      </c>
      <c r="T427" s="55">
        <v>0</v>
      </c>
    </row>
    <row r="428" spans="1:20">
      <c r="A428" s="48" t="s">
        <v>1869</v>
      </c>
      <c r="B428" s="49" t="s">
        <v>995</v>
      </c>
      <c r="C428" s="49" t="s">
        <v>995</v>
      </c>
      <c r="D428" s="49" t="s">
        <v>1870</v>
      </c>
      <c r="E428" s="47">
        <v>34.88</v>
      </c>
      <c r="F428" s="47">
        <v>0</v>
      </c>
      <c r="G428" s="47">
        <v>34.88</v>
      </c>
      <c r="H428" s="47">
        <v>34488.09</v>
      </c>
      <c r="I428" s="47">
        <v>566.15</v>
      </c>
      <c r="J428" s="47">
        <v>33921.94</v>
      </c>
      <c r="K428" s="47">
        <v>31808.93</v>
      </c>
      <c r="L428" s="47">
        <v>566.15</v>
      </c>
      <c r="M428" s="47">
        <v>243.93</v>
      </c>
      <c r="N428" s="47">
        <v>322.23</v>
      </c>
      <c r="O428" s="47">
        <v>31242.78</v>
      </c>
      <c r="P428" s="47">
        <v>2714.04</v>
      </c>
      <c r="Q428" s="47">
        <v>0</v>
      </c>
      <c r="R428" s="47">
        <v>2714.04</v>
      </c>
      <c r="S428" s="47">
        <v>2714.04</v>
      </c>
      <c r="T428" s="55">
        <v>0</v>
      </c>
    </row>
    <row r="429" spans="1:20">
      <c r="A429" s="48" t="s">
        <v>1871</v>
      </c>
      <c r="B429" s="49" t="s">
        <v>995</v>
      </c>
      <c r="C429" s="49" t="s">
        <v>995</v>
      </c>
      <c r="D429" s="49" t="s">
        <v>1113</v>
      </c>
      <c r="E429" s="47">
        <v>0</v>
      </c>
      <c r="F429" s="47">
        <v>0</v>
      </c>
      <c r="G429" s="47">
        <v>0</v>
      </c>
      <c r="H429" s="47">
        <v>214.5</v>
      </c>
      <c r="I429" s="47">
        <v>214.5</v>
      </c>
      <c r="J429" s="47">
        <v>0</v>
      </c>
      <c r="K429" s="47">
        <v>214.5</v>
      </c>
      <c r="L429" s="47">
        <v>214.5</v>
      </c>
      <c r="M429" s="47">
        <v>171.35</v>
      </c>
      <c r="N429" s="47">
        <v>43.15</v>
      </c>
      <c r="O429" s="47">
        <v>0</v>
      </c>
      <c r="P429" s="47">
        <v>0</v>
      </c>
      <c r="Q429" s="47">
        <v>0</v>
      </c>
      <c r="R429" s="47">
        <v>0</v>
      </c>
      <c r="S429" s="47">
        <v>0</v>
      </c>
      <c r="T429" s="55">
        <v>0</v>
      </c>
    </row>
    <row r="430" spans="1:20">
      <c r="A430" s="48" t="s">
        <v>1872</v>
      </c>
      <c r="B430" s="49" t="s">
        <v>995</v>
      </c>
      <c r="C430" s="49" t="s">
        <v>995</v>
      </c>
      <c r="D430" s="49" t="s">
        <v>1115</v>
      </c>
      <c r="E430" s="47">
        <v>0</v>
      </c>
      <c r="F430" s="47">
        <v>0</v>
      </c>
      <c r="G430" s="47">
        <v>0</v>
      </c>
      <c r="H430" s="47">
        <v>9</v>
      </c>
      <c r="I430" s="47">
        <v>0</v>
      </c>
      <c r="J430" s="47">
        <v>9</v>
      </c>
      <c r="K430" s="47">
        <v>9</v>
      </c>
      <c r="L430" s="47">
        <v>0</v>
      </c>
      <c r="M430" s="47">
        <v>0</v>
      </c>
      <c r="N430" s="47">
        <v>0</v>
      </c>
      <c r="O430" s="47">
        <v>9</v>
      </c>
      <c r="P430" s="47">
        <v>0</v>
      </c>
      <c r="Q430" s="47">
        <v>0</v>
      </c>
      <c r="R430" s="47">
        <v>0</v>
      </c>
      <c r="S430" s="47">
        <v>0</v>
      </c>
      <c r="T430" s="55">
        <v>0</v>
      </c>
    </row>
    <row r="431" spans="1:20">
      <c r="A431" s="48" t="s">
        <v>1873</v>
      </c>
      <c r="B431" s="49" t="s">
        <v>995</v>
      </c>
      <c r="C431" s="49" t="s">
        <v>995</v>
      </c>
      <c r="D431" s="49" t="s">
        <v>1874</v>
      </c>
      <c r="E431" s="47">
        <v>0</v>
      </c>
      <c r="F431" s="47">
        <v>0</v>
      </c>
      <c r="G431" s="47">
        <v>0</v>
      </c>
      <c r="H431" s="47">
        <v>19908.46</v>
      </c>
      <c r="I431" s="47">
        <v>0</v>
      </c>
      <c r="J431" s="47">
        <v>19908.46</v>
      </c>
      <c r="K431" s="47">
        <v>19908.46</v>
      </c>
      <c r="L431" s="47">
        <v>0</v>
      </c>
      <c r="M431" s="47">
        <v>0</v>
      </c>
      <c r="N431" s="47">
        <v>0</v>
      </c>
      <c r="O431" s="47">
        <v>19908.46</v>
      </c>
      <c r="P431" s="47">
        <v>0</v>
      </c>
      <c r="Q431" s="47">
        <v>0</v>
      </c>
      <c r="R431" s="47">
        <v>0</v>
      </c>
      <c r="S431" s="47">
        <v>0</v>
      </c>
      <c r="T431" s="55">
        <v>0</v>
      </c>
    </row>
    <row r="432" spans="1:20">
      <c r="A432" s="48" t="s">
        <v>1875</v>
      </c>
      <c r="B432" s="49" t="s">
        <v>995</v>
      </c>
      <c r="C432" s="49" t="s">
        <v>995</v>
      </c>
      <c r="D432" s="49" t="s">
        <v>1876</v>
      </c>
      <c r="E432" s="47">
        <v>0</v>
      </c>
      <c r="F432" s="47">
        <v>0</v>
      </c>
      <c r="G432" s="47">
        <v>0</v>
      </c>
      <c r="H432" s="47">
        <v>4139</v>
      </c>
      <c r="I432" s="47">
        <v>0</v>
      </c>
      <c r="J432" s="47">
        <v>4139</v>
      </c>
      <c r="K432" s="47">
        <v>4139</v>
      </c>
      <c r="L432" s="47">
        <v>0</v>
      </c>
      <c r="M432" s="47">
        <v>0</v>
      </c>
      <c r="N432" s="47">
        <v>0</v>
      </c>
      <c r="O432" s="47">
        <v>4139</v>
      </c>
      <c r="P432" s="47">
        <v>0</v>
      </c>
      <c r="Q432" s="47">
        <v>0</v>
      </c>
      <c r="R432" s="47">
        <v>0</v>
      </c>
      <c r="S432" s="47">
        <v>0</v>
      </c>
      <c r="T432" s="55">
        <v>0</v>
      </c>
    </row>
    <row r="433" spans="1:20">
      <c r="A433" s="48" t="s">
        <v>1877</v>
      </c>
      <c r="B433" s="49" t="s">
        <v>995</v>
      </c>
      <c r="C433" s="49" t="s">
        <v>995</v>
      </c>
      <c r="D433" s="49" t="s">
        <v>1878</v>
      </c>
      <c r="E433" s="47">
        <v>0</v>
      </c>
      <c r="F433" s="47">
        <v>0</v>
      </c>
      <c r="G433" s="47">
        <v>0</v>
      </c>
      <c r="H433" s="47">
        <v>2069.2</v>
      </c>
      <c r="I433" s="47">
        <v>0</v>
      </c>
      <c r="J433" s="47">
        <v>2069.2</v>
      </c>
      <c r="K433" s="47">
        <v>1034.2</v>
      </c>
      <c r="L433" s="47">
        <v>0</v>
      </c>
      <c r="M433" s="47">
        <v>0</v>
      </c>
      <c r="N433" s="47">
        <v>0</v>
      </c>
      <c r="O433" s="47">
        <v>1034.2</v>
      </c>
      <c r="P433" s="47">
        <v>1035</v>
      </c>
      <c r="Q433" s="47">
        <v>0</v>
      </c>
      <c r="R433" s="47">
        <v>1035</v>
      </c>
      <c r="S433" s="47">
        <v>1035</v>
      </c>
      <c r="T433" s="55">
        <v>0</v>
      </c>
    </row>
    <row r="434" spans="1:20">
      <c r="A434" s="48" t="s">
        <v>1879</v>
      </c>
      <c r="B434" s="49" t="s">
        <v>995</v>
      </c>
      <c r="C434" s="49" t="s">
        <v>995</v>
      </c>
      <c r="D434" s="49" t="s">
        <v>1880</v>
      </c>
      <c r="E434" s="47">
        <v>0</v>
      </c>
      <c r="F434" s="47">
        <v>0</v>
      </c>
      <c r="G434" s="47">
        <v>0</v>
      </c>
      <c r="H434" s="47">
        <v>150</v>
      </c>
      <c r="I434" s="47">
        <v>0</v>
      </c>
      <c r="J434" s="47">
        <v>150</v>
      </c>
      <c r="K434" s="47">
        <v>150</v>
      </c>
      <c r="L434" s="47">
        <v>0</v>
      </c>
      <c r="M434" s="47">
        <v>0</v>
      </c>
      <c r="N434" s="47">
        <v>0</v>
      </c>
      <c r="O434" s="47">
        <v>150</v>
      </c>
      <c r="P434" s="47">
        <v>0</v>
      </c>
      <c r="Q434" s="47">
        <v>0</v>
      </c>
      <c r="R434" s="47">
        <v>0</v>
      </c>
      <c r="S434" s="47">
        <v>0</v>
      </c>
      <c r="T434" s="55">
        <v>0</v>
      </c>
    </row>
    <row r="435" spans="1:20">
      <c r="A435" s="48" t="s">
        <v>1881</v>
      </c>
      <c r="B435" s="49" t="s">
        <v>995</v>
      </c>
      <c r="C435" s="49" t="s">
        <v>995</v>
      </c>
      <c r="D435" s="49" t="s">
        <v>1882</v>
      </c>
      <c r="E435" s="47">
        <v>0</v>
      </c>
      <c r="F435" s="47">
        <v>0</v>
      </c>
      <c r="G435" s="47">
        <v>0</v>
      </c>
      <c r="H435" s="47">
        <v>108.98</v>
      </c>
      <c r="I435" s="47">
        <v>108.98</v>
      </c>
      <c r="J435" s="47">
        <v>0</v>
      </c>
      <c r="K435" s="47">
        <v>108.98</v>
      </c>
      <c r="L435" s="47">
        <v>108.98</v>
      </c>
      <c r="M435" s="47">
        <v>72.58</v>
      </c>
      <c r="N435" s="47">
        <v>36.4</v>
      </c>
      <c r="O435" s="47">
        <v>0</v>
      </c>
      <c r="P435" s="47">
        <v>0</v>
      </c>
      <c r="Q435" s="47">
        <v>0</v>
      </c>
      <c r="R435" s="47">
        <v>0</v>
      </c>
      <c r="S435" s="47">
        <v>0</v>
      </c>
      <c r="T435" s="55">
        <v>0</v>
      </c>
    </row>
    <row r="436" spans="1:20">
      <c r="A436" s="48" t="s">
        <v>1883</v>
      </c>
      <c r="B436" s="49" t="s">
        <v>995</v>
      </c>
      <c r="C436" s="49" t="s">
        <v>995</v>
      </c>
      <c r="D436" s="49" t="s">
        <v>1884</v>
      </c>
      <c r="E436" s="47">
        <v>34.88</v>
      </c>
      <c r="F436" s="47">
        <v>0</v>
      </c>
      <c r="G436" s="47">
        <v>34.88</v>
      </c>
      <c r="H436" s="47">
        <v>7888.96</v>
      </c>
      <c r="I436" s="47">
        <v>242.68</v>
      </c>
      <c r="J436" s="47">
        <v>7646.28</v>
      </c>
      <c r="K436" s="47">
        <v>6244.8</v>
      </c>
      <c r="L436" s="47">
        <v>242.68</v>
      </c>
      <c r="M436" s="47">
        <v>0</v>
      </c>
      <c r="N436" s="47">
        <v>242.68</v>
      </c>
      <c r="O436" s="47">
        <v>6002.12</v>
      </c>
      <c r="P436" s="47">
        <v>1679.04</v>
      </c>
      <c r="Q436" s="47">
        <v>0</v>
      </c>
      <c r="R436" s="47">
        <v>1679.04</v>
      </c>
      <c r="S436" s="47">
        <v>1679.04</v>
      </c>
      <c r="T436" s="55">
        <v>0</v>
      </c>
    </row>
    <row r="437" spans="1:20">
      <c r="A437" s="48" t="s">
        <v>1885</v>
      </c>
      <c r="B437" s="49" t="s">
        <v>995</v>
      </c>
      <c r="C437" s="49" t="s">
        <v>995</v>
      </c>
      <c r="D437" s="49" t="s">
        <v>1886</v>
      </c>
      <c r="E437" s="47">
        <v>1.52</v>
      </c>
      <c r="F437" s="47">
        <v>1.52</v>
      </c>
      <c r="G437" s="47">
        <v>0</v>
      </c>
      <c r="H437" s="47">
        <v>2009.88</v>
      </c>
      <c r="I437" s="47">
        <v>59.64</v>
      </c>
      <c r="J437" s="47">
        <v>1950.24</v>
      </c>
      <c r="K437" s="47">
        <v>2011.4</v>
      </c>
      <c r="L437" s="47">
        <v>61.16</v>
      </c>
      <c r="M437" s="47">
        <v>33.57</v>
      </c>
      <c r="N437" s="47">
        <v>27.59</v>
      </c>
      <c r="O437" s="47">
        <v>1950.24</v>
      </c>
      <c r="P437" s="47">
        <v>0</v>
      </c>
      <c r="Q437" s="47">
        <v>0</v>
      </c>
      <c r="R437" s="47">
        <v>0</v>
      </c>
      <c r="S437" s="47">
        <v>0</v>
      </c>
      <c r="T437" s="55">
        <v>0</v>
      </c>
    </row>
    <row r="438" spans="1:20">
      <c r="A438" s="48" t="s">
        <v>1887</v>
      </c>
      <c r="B438" s="49" t="s">
        <v>995</v>
      </c>
      <c r="C438" s="49" t="s">
        <v>995</v>
      </c>
      <c r="D438" s="49" t="s">
        <v>1888</v>
      </c>
      <c r="E438" s="47">
        <v>1.52</v>
      </c>
      <c r="F438" s="47">
        <v>1.52</v>
      </c>
      <c r="G438" s="47">
        <v>0</v>
      </c>
      <c r="H438" s="47">
        <v>59.64</v>
      </c>
      <c r="I438" s="47">
        <v>59.64</v>
      </c>
      <c r="J438" s="47">
        <v>0</v>
      </c>
      <c r="K438" s="47">
        <v>61.16</v>
      </c>
      <c r="L438" s="47">
        <v>61.16</v>
      </c>
      <c r="M438" s="47">
        <v>33.57</v>
      </c>
      <c r="N438" s="47">
        <v>27.59</v>
      </c>
      <c r="O438" s="47">
        <v>0</v>
      </c>
      <c r="P438" s="47">
        <v>0</v>
      </c>
      <c r="Q438" s="47">
        <v>0</v>
      </c>
      <c r="R438" s="47">
        <v>0</v>
      </c>
      <c r="S438" s="47">
        <v>0</v>
      </c>
      <c r="T438" s="55">
        <v>0</v>
      </c>
    </row>
    <row r="439" spans="1:20">
      <c r="A439" s="48" t="s">
        <v>1889</v>
      </c>
      <c r="B439" s="49" t="s">
        <v>995</v>
      </c>
      <c r="C439" s="49" t="s">
        <v>995</v>
      </c>
      <c r="D439" s="49" t="s">
        <v>1890</v>
      </c>
      <c r="E439" s="47">
        <v>0</v>
      </c>
      <c r="F439" s="47">
        <v>0</v>
      </c>
      <c r="G439" s="47">
        <v>0</v>
      </c>
      <c r="H439" s="47">
        <v>950.24</v>
      </c>
      <c r="I439" s="47">
        <v>0</v>
      </c>
      <c r="J439" s="47">
        <v>950.24</v>
      </c>
      <c r="K439" s="47">
        <v>950.24</v>
      </c>
      <c r="L439" s="47">
        <v>0</v>
      </c>
      <c r="M439" s="47">
        <v>0</v>
      </c>
      <c r="N439" s="47">
        <v>0</v>
      </c>
      <c r="O439" s="47">
        <v>950.24</v>
      </c>
      <c r="P439" s="47">
        <v>0</v>
      </c>
      <c r="Q439" s="47">
        <v>0</v>
      </c>
      <c r="R439" s="47">
        <v>0</v>
      </c>
      <c r="S439" s="47">
        <v>0</v>
      </c>
      <c r="T439" s="55">
        <v>0</v>
      </c>
    </row>
    <row r="440" spans="1:20">
      <c r="A440" s="48" t="s">
        <v>1891</v>
      </c>
      <c r="B440" s="49" t="s">
        <v>995</v>
      </c>
      <c r="C440" s="49" t="s">
        <v>995</v>
      </c>
      <c r="D440" s="49" t="s">
        <v>1892</v>
      </c>
      <c r="E440" s="47">
        <v>0</v>
      </c>
      <c r="F440" s="47">
        <v>0</v>
      </c>
      <c r="G440" s="47">
        <v>0</v>
      </c>
      <c r="H440" s="47">
        <v>200</v>
      </c>
      <c r="I440" s="47">
        <v>0</v>
      </c>
      <c r="J440" s="47">
        <v>200</v>
      </c>
      <c r="K440" s="47">
        <v>200</v>
      </c>
      <c r="L440" s="47">
        <v>0</v>
      </c>
      <c r="M440" s="47">
        <v>0</v>
      </c>
      <c r="N440" s="47">
        <v>0</v>
      </c>
      <c r="O440" s="47">
        <v>200</v>
      </c>
      <c r="P440" s="47">
        <v>0</v>
      </c>
      <c r="Q440" s="47">
        <v>0</v>
      </c>
      <c r="R440" s="47">
        <v>0</v>
      </c>
      <c r="S440" s="47">
        <v>0</v>
      </c>
      <c r="T440" s="55">
        <v>0</v>
      </c>
    </row>
    <row r="441" spans="1:20">
      <c r="A441" s="48" t="s">
        <v>1893</v>
      </c>
      <c r="B441" s="49" t="s">
        <v>995</v>
      </c>
      <c r="C441" s="49" t="s">
        <v>995</v>
      </c>
      <c r="D441" s="49" t="s">
        <v>1894</v>
      </c>
      <c r="E441" s="47">
        <v>0</v>
      </c>
      <c r="F441" s="47">
        <v>0</v>
      </c>
      <c r="G441" s="47">
        <v>0</v>
      </c>
      <c r="H441" s="47">
        <v>800</v>
      </c>
      <c r="I441" s="47">
        <v>0</v>
      </c>
      <c r="J441" s="47">
        <v>800</v>
      </c>
      <c r="K441" s="47">
        <v>800</v>
      </c>
      <c r="L441" s="47">
        <v>0</v>
      </c>
      <c r="M441" s="47">
        <v>0</v>
      </c>
      <c r="N441" s="47">
        <v>0</v>
      </c>
      <c r="O441" s="47">
        <v>800</v>
      </c>
      <c r="P441" s="47">
        <v>0</v>
      </c>
      <c r="Q441" s="47">
        <v>0</v>
      </c>
      <c r="R441" s="47">
        <v>0</v>
      </c>
      <c r="S441" s="47">
        <v>0</v>
      </c>
      <c r="T441" s="55">
        <v>0</v>
      </c>
    </row>
    <row r="442" spans="1:20">
      <c r="A442" s="48" t="s">
        <v>1895</v>
      </c>
      <c r="B442" s="49" t="s">
        <v>995</v>
      </c>
      <c r="C442" s="49" t="s">
        <v>995</v>
      </c>
      <c r="D442" s="49" t="s">
        <v>1896</v>
      </c>
      <c r="E442" s="47">
        <v>0</v>
      </c>
      <c r="F442" s="47">
        <v>0</v>
      </c>
      <c r="G442" s="47">
        <v>0</v>
      </c>
      <c r="H442" s="47">
        <v>905.94</v>
      </c>
      <c r="I442" s="47">
        <v>0</v>
      </c>
      <c r="J442" s="47">
        <v>905.94</v>
      </c>
      <c r="K442" s="47">
        <v>905.94</v>
      </c>
      <c r="L442" s="47">
        <v>0</v>
      </c>
      <c r="M442" s="47">
        <v>0</v>
      </c>
      <c r="N442" s="47">
        <v>0</v>
      </c>
      <c r="O442" s="47">
        <v>905.94</v>
      </c>
      <c r="P442" s="47">
        <v>0</v>
      </c>
      <c r="Q442" s="47">
        <v>0</v>
      </c>
      <c r="R442" s="47">
        <v>0</v>
      </c>
      <c r="S442" s="47">
        <v>0</v>
      </c>
      <c r="T442" s="55">
        <v>0</v>
      </c>
    </row>
    <row r="443" spans="1:20">
      <c r="A443" s="48" t="s">
        <v>1897</v>
      </c>
      <c r="B443" s="49" t="s">
        <v>995</v>
      </c>
      <c r="C443" s="49" t="s">
        <v>995</v>
      </c>
      <c r="D443" s="49" t="s">
        <v>1898</v>
      </c>
      <c r="E443" s="47">
        <v>0</v>
      </c>
      <c r="F443" s="47">
        <v>0</v>
      </c>
      <c r="G443" s="47">
        <v>0</v>
      </c>
      <c r="H443" s="47">
        <v>22.5</v>
      </c>
      <c r="I443" s="47">
        <v>0</v>
      </c>
      <c r="J443" s="47">
        <v>22.5</v>
      </c>
      <c r="K443" s="47">
        <v>22.5</v>
      </c>
      <c r="L443" s="47">
        <v>0</v>
      </c>
      <c r="M443" s="47">
        <v>0</v>
      </c>
      <c r="N443" s="47">
        <v>0</v>
      </c>
      <c r="O443" s="47">
        <v>22.5</v>
      </c>
      <c r="P443" s="47">
        <v>0</v>
      </c>
      <c r="Q443" s="47">
        <v>0</v>
      </c>
      <c r="R443" s="47">
        <v>0</v>
      </c>
      <c r="S443" s="47">
        <v>0</v>
      </c>
      <c r="T443" s="55">
        <v>0</v>
      </c>
    </row>
    <row r="444" spans="1:20">
      <c r="A444" s="48" t="s">
        <v>1899</v>
      </c>
      <c r="B444" s="49" t="s">
        <v>995</v>
      </c>
      <c r="C444" s="49" t="s">
        <v>995</v>
      </c>
      <c r="D444" s="49" t="s">
        <v>1900</v>
      </c>
      <c r="E444" s="47">
        <v>0</v>
      </c>
      <c r="F444" s="47">
        <v>0</v>
      </c>
      <c r="G444" s="47">
        <v>0</v>
      </c>
      <c r="H444" s="47">
        <v>883.44</v>
      </c>
      <c r="I444" s="47">
        <v>0</v>
      </c>
      <c r="J444" s="47">
        <v>883.44</v>
      </c>
      <c r="K444" s="47">
        <v>883.44</v>
      </c>
      <c r="L444" s="47">
        <v>0</v>
      </c>
      <c r="M444" s="47">
        <v>0</v>
      </c>
      <c r="N444" s="47">
        <v>0</v>
      </c>
      <c r="O444" s="47">
        <v>883.44</v>
      </c>
      <c r="P444" s="47">
        <v>0</v>
      </c>
      <c r="Q444" s="47">
        <v>0</v>
      </c>
      <c r="R444" s="47">
        <v>0</v>
      </c>
      <c r="S444" s="47">
        <v>0</v>
      </c>
      <c r="T444" s="55">
        <v>0</v>
      </c>
    </row>
    <row r="445" spans="1:20">
      <c r="A445" s="48" t="s">
        <v>1901</v>
      </c>
      <c r="B445" s="49" t="s">
        <v>995</v>
      </c>
      <c r="C445" s="49" t="s">
        <v>995</v>
      </c>
      <c r="D445" s="49" t="s">
        <v>1902</v>
      </c>
      <c r="E445" s="47">
        <v>0</v>
      </c>
      <c r="F445" s="47">
        <v>0</v>
      </c>
      <c r="G445" s="47">
        <v>0</v>
      </c>
      <c r="H445" s="47">
        <v>1848</v>
      </c>
      <c r="I445" s="47">
        <v>0</v>
      </c>
      <c r="J445" s="47">
        <v>1848</v>
      </c>
      <c r="K445" s="47">
        <v>1848</v>
      </c>
      <c r="L445" s="47">
        <v>0</v>
      </c>
      <c r="M445" s="47">
        <v>0</v>
      </c>
      <c r="N445" s="47">
        <v>0</v>
      </c>
      <c r="O445" s="47">
        <v>1848</v>
      </c>
      <c r="P445" s="47">
        <v>0</v>
      </c>
      <c r="Q445" s="47">
        <v>0</v>
      </c>
      <c r="R445" s="47">
        <v>0</v>
      </c>
      <c r="S445" s="47">
        <v>0</v>
      </c>
      <c r="T445" s="55">
        <v>0</v>
      </c>
    </row>
    <row r="446" spans="1:20">
      <c r="A446" s="48" t="s">
        <v>1903</v>
      </c>
      <c r="B446" s="49" t="s">
        <v>995</v>
      </c>
      <c r="C446" s="49" t="s">
        <v>995</v>
      </c>
      <c r="D446" s="49" t="s">
        <v>1904</v>
      </c>
      <c r="E446" s="47">
        <v>0</v>
      </c>
      <c r="F446" s="47">
        <v>0</v>
      </c>
      <c r="G446" s="47">
        <v>0</v>
      </c>
      <c r="H446" s="47">
        <v>613</v>
      </c>
      <c r="I446" s="47">
        <v>0</v>
      </c>
      <c r="J446" s="47">
        <v>613</v>
      </c>
      <c r="K446" s="47">
        <v>613</v>
      </c>
      <c r="L446" s="47">
        <v>0</v>
      </c>
      <c r="M446" s="47">
        <v>0</v>
      </c>
      <c r="N446" s="47">
        <v>0</v>
      </c>
      <c r="O446" s="47">
        <v>613</v>
      </c>
      <c r="P446" s="47">
        <v>0</v>
      </c>
      <c r="Q446" s="47">
        <v>0</v>
      </c>
      <c r="R446" s="47">
        <v>0</v>
      </c>
      <c r="S446" s="47">
        <v>0</v>
      </c>
      <c r="T446" s="55">
        <v>0</v>
      </c>
    </row>
    <row r="447" spans="1:20">
      <c r="A447" s="48" t="s">
        <v>1905</v>
      </c>
      <c r="B447" s="49" t="s">
        <v>995</v>
      </c>
      <c r="C447" s="49" t="s">
        <v>995</v>
      </c>
      <c r="D447" s="49" t="s">
        <v>1906</v>
      </c>
      <c r="E447" s="47">
        <v>0</v>
      </c>
      <c r="F447" s="47">
        <v>0</v>
      </c>
      <c r="G447" s="47">
        <v>0</v>
      </c>
      <c r="H447" s="47">
        <v>773</v>
      </c>
      <c r="I447" s="47">
        <v>0</v>
      </c>
      <c r="J447" s="47">
        <v>773</v>
      </c>
      <c r="K447" s="47">
        <v>773</v>
      </c>
      <c r="L447" s="47">
        <v>0</v>
      </c>
      <c r="M447" s="47">
        <v>0</v>
      </c>
      <c r="N447" s="47">
        <v>0</v>
      </c>
      <c r="O447" s="47">
        <v>773</v>
      </c>
      <c r="P447" s="47">
        <v>0</v>
      </c>
      <c r="Q447" s="47">
        <v>0</v>
      </c>
      <c r="R447" s="47">
        <v>0</v>
      </c>
      <c r="S447" s="47">
        <v>0</v>
      </c>
      <c r="T447" s="55">
        <v>0</v>
      </c>
    </row>
    <row r="448" spans="1:20">
      <c r="A448" s="48" t="s">
        <v>1907</v>
      </c>
      <c r="B448" s="49" t="s">
        <v>995</v>
      </c>
      <c r="C448" s="49" t="s">
        <v>995</v>
      </c>
      <c r="D448" s="49" t="s">
        <v>1908</v>
      </c>
      <c r="E448" s="47">
        <v>0</v>
      </c>
      <c r="F448" s="47">
        <v>0</v>
      </c>
      <c r="G448" s="47">
        <v>0</v>
      </c>
      <c r="H448" s="47">
        <v>462</v>
      </c>
      <c r="I448" s="47">
        <v>0</v>
      </c>
      <c r="J448" s="47">
        <v>462</v>
      </c>
      <c r="K448" s="47">
        <v>462</v>
      </c>
      <c r="L448" s="47">
        <v>0</v>
      </c>
      <c r="M448" s="47">
        <v>0</v>
      </c>
      <c r="N448" s="47">
        <v>0</v>
      </c>
      <c r="O448" s="47">
        <v>462</v>
      </c>
      <c r="P448" s="47">
        <v>0</v>
      </c>
      <c r="Q448" s="47">
        <v>0</v>
      </c>
      <c r="R448" s="47">
        <v>0</v>
      </c>
      <c r="S448" s="47">
        <v>0</v>
      </c>
      <c r="T448" s="55">
        <v>0</v>
      </c>
    </row>
    <row r="449" spans="1:20">
      <c r="A449" s="48" t="s">
        <v>1909</v>
      </c>
      <c r="B449" s="49" t="s">
        <v>995</v>
      </c>
      <c r="C449" s="49" t="s">
        <v>995</v>
      </c>
      <c r="D449" s="49" t="s">
        <v>1910</v>
      </c>
      <c r="E449" s="47">
        <v>0</v>
      </c>
      <c r="F449" s="47">
        <v>0</v>
      </c>
      <c r="G449" s="47">
        <v>0</v>
      </c>
      <c r="H449" s="47">
        <v>9</v>
      </c>
      <c r="I449" s="47">
        <v>9</v>
      </c>
      <c r="J449" s="47">
        <v>0</v>
      </c>
      <c r="K449" s="47">
        <v>9</v>
      </c>
      <c r="L449" s="47">
        <v>9</v>
      </c>
      <c r="M449" s="47">
        <v>0</v>
      </c>
      <c r="N449" s="47">
        <v>9</v>
      </c>
      <c r="O449" s="47">
        <v>0</v>
      </c>
      <c r="P449" s="47">
        <v>0</v>
      </c>
      <c r="Q449" s="47">
        <v>0</v>
      </c>
      <c r="R449" s="47">
        <v>0</v>
      </c>
      <c r="S449" s="47">
        <v>0</v>
      </c>
      <c r="T449" s="55">
        <v>0</v>
      </c>
    </row>
    <row r="450" spans="1:20">
      <c r="A450" s="48" t="s">
        <v>1911</v>
      </c>
      <c r="B450" s="49" t="s">
        <v>995</v>
      </c>
      <c r="C450" s="49" t="s">
        <v>995</v>
      </c>
      <c r="D450" s="49" t="s">
        <v>1912</v>
      </c>
      <c r="E450" s="47">
        <v>0</v>
      </c>
      <c r="F450" s="47">
        <v>0</v>
      </c>
      <c r="G450" s="47">
        <v>0</v>
      </c>
      <c r="H450" s="47">
        <v>9</v>
      </c>
      <c r="I450" s="47">
        <v>9</v>
      </c>
      <c r="J450" s="47">
        <v>0</v>
      </c>
      <c r="K450" s="47">
        <v>9</v>
      </c>
      <c r="L450" s="47">
        <v>9</v>
      </c>
      <c r="M450" s="47">
        <v>0</v>
      </c>
      <c r="N450" s="47">
        <v>9</v>
      </c>
      <c r="O450" s="47">
        <v>0</v>
      </c>
      <c r="P450" s="47">
        <v>0</v>
      </c>
      <c r="Q450" s="47">
        <v>0</v>
      </c>
      <c r="R450" s="47">
        <v>0</v>
      </c>
      <c r="S450" s="47">
        <v>0</v>
      </c>
      <c r="T450" s="55">
        <v>0</v>
      </c>
    </row>
    <row r="451" spans="1:20">
      <c r="A451" s="48" t="s">
        <v>1913</v>
      </c>
      <c r="B451" s="49" t="s">
        <v>995</v>
      </c>
      <c r="C451" s="49" t="s">
        <v>995</v>
      </c>
      <c r="D451" s="49" t="s">
        <v>1914</v>
      </c>
      <c r="E451" s="47">
        <v>0</v>
      </c>
      <c r="F451" s="47">
        <v>0</v>
      </c>
      <c r="G451" s="47">
        <v>0</v>
      </c>
      <c r="H451" s="47">
        <v>18833.74</v>
      </c>
      <c r="I451" s="47">
        <v>3411.9</v>
      </c>
      <c r="J451" s="47">
        <v>15421.83</v>
      </c>
      <c r="K451" s="47">
        <v>18833.74</v>
      </c>
      <c r="L451" s="47">
        <v>3411.9</v>
      </c>
      <c r="M451" s="47">
        <v>2564.37</v>
      </c>
      <c r="N451" s="47">
        <v>847.53</v>
      </c>
      <c r="O451" s="47">
        <v>15421.83</v>
      </c>
      <c r="P451" s="47">
        <v>0</v>
      </c>
      <c r="Q451" s="47">
        <v>0</v>
      </c>
      <c r="R451" s="47">
        <v>0</v>
      </c>
      <c r="S451" s="47">
        <v>0</v>
      </c>
      <c r="T451" s="55">
        <v>0</v>
      </c>
    </row>
    <row r="452" spans="1:20">
      <c r="A452" s="48" t="s">
        <v>1915</v>
      </c>
      <c r="B452" s="49" t="s">
        <v>995</v>
      </c>
      <c r="C452" s="49" t="s">
        <v>995</v>
      </c>
      <c r="D452" s="49" t="s">
        <v>1916</v>
      </c>
      <c r="E452" s="47">
        <v>0</v>
      </c>
      <c r="F452" s="47">
        <v>0</v>
      </c>
      <c r="G452" s="47">
        <v>0</v>
      </c>
      <c r="H452" s="47">
        <v>6548.65</v>
      </c>
      <c r="I452" s="47">
        <v>3411.9</v>
      </c>
      <c r="J452" s="47">
        <v>3136.74</v>
      </c>
      <c r="K452" s="47">
        <v>6548.65</v>
      </c>
      <c r="L452" s="47">
        <v>3411.9</v>
      </c>
      <c r="M452" s="47">
        <v>2564.37</v>
      </c>
      <c r="N452" s="47">
        <v>847.53</v>
      </c>
      <c r="O452" s="47">
        <v>3136.74</v>
      </c>
      <c r="P452" s="47">
        <v>0</v>
      </c>
      <c r="Q452" s="47">
        <v>0</v>
      </c>
      <c r="R452" s="47">
        <v>0</v>
      </c>
      <c r="S452" s="47">
        <v>0</v>
      </c>
      <c r="T452" s="55">
        <v>0</v>
      </c>
    </row>
    <row r="453" spans="1:20">
      <c r="A453" s="48" t="s">
        <v>1917</v>
      </c>
      <c r="B453" s="49" t="s">
        <v>995</v>
      </c>
      <c r="C453" s="49" t="s">
        <v>995</v>
      </c>
      <c r="D453" s="49" t="s">
        <v>1113</v>
      </c>
      <c r="E453" s="47">
        <v>0</v>
      </c>
      <c r="F453" s="47">
        <v>0</v>
      </c>
      <c r="G453" s="47">
        <v>0</v>
      </c>
      <c r="H453" s="47">
        <v>257.77</v>
      </c>
      <c r="I453" s="47">
        <v>257.77</v>
      </c>
      <c r="J453" s="47">
        <v>0</v>
      </c>
      <c r="K453" s="47">
        <v>257.77</v>
      </c>
      <c r="L453" s="47">
        <v>257.77</v>
      </c>
      <c r="M453" s="47">
        <v>176.22</v>
      </c>
      <c r="N453" s="47">
        <v>81.55</v>
      </c>
      <c r="O453" s="47">
        <v>0</v>
      </c>
      <c r="P453" s="47">
        <v>0</v>
      </c>
      <c r="Q453" s="47">
        <v>0</v>
      </c>
      <c r="R453" s="47">
        <v>0</v>
      </c>
      <c r="S453" s="47">
        <v>0</v>
      </c>
      <c r="T453" s="55">
        <v>0</v>
      </c>
    </row>
    <row r="454" spans="1:20">
      <c r="A454" s="48" t="s">
        <v>1918</v>
      </c>
      <c r="B454" s="49" t="s">
        <v>995</v>
      </c>
      <c r="C454" s="49" t="s">
        <v>995</v>
      </c>
      <c r="D454" s="49" t="s">
        <v>1919</v>
      </c>
      <c r="E454" s="47">
        <v>0</v>
      </c>
      <c r="F454" s="47">
        <v>0</v>
      </c>
      <c r="G454" s="47">
        <v>0</v>
      </c>
      <c r="H454" s="47">
        <v>3513.33</v>
      </c>
      <c r="I454" s="47">
        <v>1878.33</v>
      </c>
      <c r="J454" s="47">
        <v>1635</v>
      </c>
      <c r="K454" s="47">
        <v>3513.33</v>
      </c>
      <c r="L454" s="47">
        <v>1878.33</v>
      </c>
      <c r="M454" s="47">
        <v>1467.82</v>
      </c>
      <c r="N454" s="47">
        <v>410.51</v>
      </c>
      <c r="O454" s="47">
        <v>1635</v>
      </c>
      <c r="P454" s="47">
        <v>0</v>
      </c>
      <c r="Q454" s="47">
        <v>0</v>
      </c>
      <c r="R454" s="47">
        <v>0</v>
      </c>
      <c r="S454" s="47">
        <v>0</v>
      </c>
      <c r="T454" s="55">
        <v>0</v>
      </c>
    </row>
    <row r="455" spans="1:20">
      <c r="A455" s="48" t="s">
        <v>1920</v>
      </c>
      <c r="B455" s="49" t="s">
        <v>995</v>
      </c>
      <c r="C455" s="49" t="s">
        <v>995</v>
      </c>
      <c r="D455" s="49" t="s">
        <v>1921</v>
      </c>
      <c r="E455" s="47">
        <v>0</v>
      </c>
      <c r="F455" s="47">
        <v>0</v>
      </c>
      <c r="G455" s="47">
        <v>0</v>
      </c>
      <c r="H455" s="47">
        <v>46.9</v>
      </c>
      <c r="I455" s="47">
        <v>46.9</v>
      </c>
      <c r="J455" s="47">
        <v>0</v>
      </c>
      <c r="K455" s="47">
        <v>46.9</v>
      </c>
      <c r="L455" s="47">
        <v>46.9</v>
      </c>
      <c r="M455" s="47">
        <v>43.29</v>
      </c>
      <c r="N455" s="47">
        <v>3.61</v>
      </c>
      <c r="O455" s="47">
        <v>0</v>
      </c>
      <c r="P455" s="47">
        <v>0</v>
      </c>
      <c r="Q455" s="47">
        <v>0</v>
      </c>
      <c r="R455" s="47">
        <v>0</v>
      </c>
      <c r="S455" s="47">
        <v>0</v>
      </c>
      <c r="T455" s="55">
        <v>0</v>
      </c>
    </row>
    <row r="456" spans="1:20">
      <c r="A456" s="48" t="s">
        <v>1922</v>
      </c>
      <c r="B456" s="49" t="s">
        <v>995</v>
      </c>
      <c r="C456" s="49" t="s">
        <v>995</v>
      </c>
      <c r="D456" s="49" t="s">
        <v>1923</v>
      </c>
      <c r="E456" s="47">
        <v>0</v>
      </c>
      <c r="F456" s="47">
        <v>0</v>
      </c>
      <c r="G456" s="47">
        <v>0</v>
      </c>
      <c r="H456" s="47">
        <v>886.43</v>
      </c>
      <c r="I456" s="47">
        <v>807.43</v>
      </c>
      <c r="J456" s="47">
        <v>79</v>
      </c>
      <c r="K456" s="47">
        <v>886.43</v>
      </c>
      <c r="L456" s="47">
        <v>807.43</v>
      </c>
      <c r="M456" s="47">
        <v>592.24</v>
      </c>
      <c r="N456" s="47">
        <v>215.19</v>
      </c>
      <c r="O456" s="47">
        <v>79</v>
      </c>
      <c r="P456" s="47">
        <v>0</v>
      </c>
      <c r="Q456" s="47">
        <v>0</v>
      </c>
      <c r="R456" s="47">
        <v>0</v>
      </c>
      <c r="S456" s="47">
        <v>0</v>
      </c>
      <c r="T456" s="55">
        <v>0</v>
      </c>
    </row>
    <row r="457" spans="1:20">
      <c r="A457" s="48" t="s">
        <v>1924</v>
      </c>
      <c r="B457" s="49" t="s">
        <v>995</v>
      </c>
      <c r="C457" s="49" t="s">
        <v>995</v>
      </c>
      <c r="D457" s="49" t="s">
        <v>1925</v>
      </c>
      <c r="E457" s="47">
        <v>0</v>
      </c>
      <c r="F457" s="47">
        <v>0</v>
      </c>
      <c r="G457" s="47">
        <v>0</v>
      </c>
      <c r="H457" s="47">
        <v>421.47</v>
      </c>
      <c r="I457" s="47">
        <v>421.47</v>
      </c>
      <c r="J457" s="47">
        <v>0</v>
      </c>
      <c r="K457" s="47">
        <v>421.47</v>
      </c>
      <c r="L457" s="47">
        <v>421.47</v>
      </c>
      <c r="M457" s="47">
        <v>284.8</v>
      </c>
      <c r="N457" s="47">
        <v>136.67</v>
      </c>
      <c r="O457" s="47">
        <v>0</v>
      </c>
      <c r="P457" s="47">
        <v>0</v>
      </c>
      <c r="Q457" s="47">
        <v>0</v>
      </c>
      <c r="R457" s="47">
        <v>0</v>
      </c>
      <c r="S457" s="47">
        <v>0</v>
      </c>
      <c r="T457" s="55">
        <v>0</v>
      </c>
    </row>
    <row r="458" spans="1:20">
      <c r="A458" s="48" t="s">
        <v>1926</v>
      </c>
      <c r="B458" s="49" t="s">
        <v>995</v>
      </c>
      <c r="C458" s="49" t="s">
        <v>995</v>
      </c>
      <c r="D458" s="49" t="s">
        <v>1927</v>
      </c>
      <c r="E458" s="47">
        <v>0</v>
      </c>
      <c r="F458" s="47">
        <v>0</v>
      </c>
      <c r="G458" s="47">
        <v>0</v>
      </c>
      <c r="H458" s="47">
        <v>1422.74</v>
      </c>
      <c r="I458" s="47">
        <v>0</v>
      </c>
      <c r="J458" s="47">
        <v>1422.74</v>
      </c>
      <c r="K458" s="47">
        <v>1422.74</v>
      </c>
      <c r="L458" s="47">
        <v>0</v>
      </c>
      <c r="M458" s="47">
        <v>0</v>
      </c>
      <c r="N458" s="47">
        <v>0</v>
      </c>
      <c r="O458" s="47">
        <v>1422.74</v>
      </c>
      <c r="P458" s="47">
        <v>0</v>
      </c>
      <c r="Q458" s="47">
        <v>0</v>
      </c>
      <c r="R458" s="47">
        <v>0</v>
      </c>
      <c r="S458" s="47">
        <v>0</v>
      </c>
      <c r="T458" s="55">
        <v>0</v>
      </c>
    </row>
    <row r="459" spans="1:20">
      <c r="A459" s="48" t="s">
        <v>1928</v>
      </c>
      <c r="B459" s="49" t="s">
        <v>995</v>
      </c>
      <c r="C459" s="49" t="s">
        <v>995</v>
      </c>
      <c r="D459" s="49" t="s">
        <v>1929</v>
      </c>
      <c r="E459" s="47">
        <v>0</v>
      </c>
      <c r="F459" s="47">
        <v>0</v>
      </c>
      <c r="G459" s="47">
        <v>0</v>
      </c>
      <c r="H459" s="47">
        <v>1039.74</v>
      </c>
      <c r="I459" s="47">
        <v>0</v>
      </c>
      <c r="J459" s="47">
        <v>1039.74</v>
      </c>
      <c r="K459" s="47">
        <v>1039.74</v>
      </c>
      <c r="L459" s="47">
        <v>0</v>
      </c>
      <c r="M459" s="47">
        <v>0</v>
      </c>
      <c r="N459" s="47">
        <v>0</v>
      </c>
      <c r="O459" s="47">
        <v>1039.74</v>
      </c>
      <c r="P459" s="47">
        <v>0</v>
      </c>
      <c r="Q459" s="47">
        <v>0</v>
      </c>
      <c r="R459" s="47">
        <v>0</v>
      </c>
      <c r="S459" s="47">
        <v>0</v>
      </c>
      <c r="T459" s="55">
        <v>0</v>
      </c>
    </row>
    <row r="460" spans="1:20">
      <c r="A460" s="48" t="s">
        <v>1930</v>
      </c>
      <c r="B460" s="49" t="s">
        <v>995</v>
      </c>
      <c r="C460" s="49" t="s">
        <v>995</v>
      </c>
      <c r="D460" s="49" t="s">
        <v>1931</v>
      </c>
      <c r="E460" s="47">
        <v>0</v>
      </c>
      <c r="F460" s="47">
        <v>0</v>
      </c>
      <c r="G460" s="47">
        <v>0</v>
      </c>
      <c r="H460" s="47">
        <v>1039.74</v>
      </c>
      <c r="I460" s="47">
        <v>0</v>
      </c>
      <c r="J460" s="47">
        <v>1039.74</v>
      </c>
      <c r="K460" s="47">
        <v>1039.74</v>
      </c>
      <c r="L460" s="47">
        <v>0</v>
      </c>
      <c r="M460" s="47">
        <v>0</v>
      </c>
      <c r="N460" s="47">
        <v>0</v>
      </c>
      <c r="O460" s="47">
        <v>1039.74</v>
      </c>
      <c r="P460" s="47">
        <v>0</v>
      </c>
      <c r="Q460" s="47">
        <v>0</v>
      </c>
      <c r="R460" s="47">
        <v>0</v>
      </c>
      <c r="S460" s="47">
        <v>0</v>
      </c>
      <c r="T460" s="55">
        <v>0</v>
      </c>
    </row>
    <row r="461" spans="1:20">
      <c r="A461" s="48" t="s">
        <v>1932</v>
      </c>
      <c r="B461" s="49" t="s">
        <v>995</v>
      </c>
      <c r="C461" s="49" t="s">
        <v>995</v>
      </c>
      <c r="D461" s="49" t="s">
        <v>1933</v>
      </c>
      <c r="E461" s="47">
        <v>0</v>
      </c>
      <c r="F461" s="47">
        <v>0</v>
      </c>
      <c r="G461" s="47">
        <v>0</v>
      </c>
      <c r="H461" s="47">
        <v>11216</v>
      </c>
      <c r="I461" s="47">
        <v>0</v>
      </c>
      <c r="J461" s="47">
        <v>11216</v>
      </c>
      <c r="K461" s="47">
        <v>11216</v>
      </c>
      <c r="L461" s="47">
        <v>0</v>
      </c>
      <c r="M461" s="47">
        <v>0</v>
      </c>
      <c r="N461" s="47">
        <v>0</v>
      </c>
      <c r="O461" s="47">
        <v>11216</v>
      </c>
      <c r="P461" s="47">
        <v>0</v>
      </c>
      <c r="Q461" s="47">
        <v>0</v>
      </c>
      <c r="R461" s="47">
        <v>0</v>
      </c>
      <c r="S461" s="47">
        <v>0</v>
      </c>
      <c r="T461" s="55">
        <v>0</v>
      </c>
    </row>
    <row r="462" spans="1:20">
      <c r="A462" s="48" t="s">
        <v>1934</v>
      </c>
      <c r="B462" s="49" t="s">
        <v>995</v>
      </c>
      <c r="C462" s="49" t="s">
        <v>995</v>
      </c>
      <c r="D462" s="49" t="s">
        <v>1935</v>
      </c>
      <c r="E462" s="47">
        <v>0</v>
      </c>
      <c r="F462" s="47">
        <v>0</v>
      </c>
      <c r="G462" s="47">
        <v>0</v>
      </c>
      <c r="H462" s="47">
        <v>6203</v>
      </c>
      <c r="I462" s="47">
        <v>0</v>
      </c>
      <c r="J462" s="47">
        <v>6203</v>
      </c>
      <c r="K462" s="47">
        <v>6203</v>
      </c>
      <c r="L462" s="47">
        <v>0</v>
      </c>
      <c r="M462" s="47">
        <v>0</v>
      </c>
      <c r="N462" s="47">
        <v>0</v>
      </c>
      <c r="O462" s="47">
        <v>6203</v>
      </c>
      <c r="P462" s="47">
        <v>0</v>
      </c>
      <c r="Q462" s="47">
        <v>0</v>
      </c>
      <c r="R462" s="47">
        <v>0</v>
      </c>
      <c r="S462" s="47">
        <v>0</v>
      </c>
      <c r="T462" s="55">
        <v>0</v>
      </c>
    </row>
    <row r="463" spans="1:20">
      <c r="A463" s="48" t="s">
        <v>1936</v>
      </c>
      <c r="B463" s="49" t="s">
        <v>995</v>
      </c>
      <c r="C463" s="49" t="s">
        <v>995</v>
      </c>
      <c r="D463" s="49" t="s">
        <v>1937</v>
      </c>
      <c r="E463" s="47">
        <v>0</v>
      </c>
      <c r="F463" s="47">
        <v>0</v>
      </c>
      <c r="G463" s="47">
        <v>0</v>
      </c>
      <c r="H463" s="47">
        <v>5013</v>
      </c>
      <c r="I463" s="47">
        <v>0</v>
      </c>
      <c r="J463" s="47">
        <v>5013</v>
      </c>
      <c r="K463" s="47">
        <v>5013</v>
      </c>
      <c r="L463" s="47">
        <v>0</v>
      </c>
      <c r="M463" s="47">
        <v>0</v>
      </c>
      <c r="N463" s="47">
        <v>0</v>
      </c>
      <c r="O463" s="47">
        <v>5013</v>
      </c>
      <c r="P463" s="47">
        <v>0</v>
      </c>
      <c r="Q463" s="47">
        <v>0</v>
      </c>
      <c r="R463" s="47">
        <v>0</v>
      </c>
      <c r="S463" s="47">
        <v>0</v>
      </c>
      <c r="T463" s="55">
        <v>0</v>
      </c>
    </row>
    <row r="464" spans="1:20">
      <c r="A464" s="48" t="s">
        <v>1938</v>
      </c>
      <c r="B464" s="49" t="s">
        <v>995</v>
      </c>
      <c r="C464" s="49" t="s">
        <v>995</v>
      </c>
      <c r="D464" s="49" t="s">
        <v>1939</v>
      </c>
      <c r="E464" s="47">
        <v>0</v>
      </c>
      <c r="F464" s="47">
        <v>0</v>
      </c>
      <c r="G464" s="47">
        <v>0</v>
      </c>
      <c r="H464" s="47">
        <v>29.35</v>
      </c>
      <c r="I464" s="47">
        <v>0</v>
      </c>
      <c r="J464" s="47">
        <v>29.35</v>
      </c>
      <c r="K464" s="47">
        <v>29.35</v>
      </c>
      <c r="L464" s="47">
        <v>0</v>
      </c>
      <c r="M464" s="47">
        <v>0</v>
      </c>
      <c r="N464" s="47">
        <v>0</v>
      </c>
      <c r="O464" s="47">
        <v>29.35</v>
      </c>
      <c r="P464" s="47">
        <v>0</v>
      </c>
      <c r="Q464" s="47">
        <v>0</v>
      </c>
      <c r="R464" s="47">
        <v>0</v>
      </c>
      <c r="S464" s="47">
        <v>0</v>
      </c>
      <c r="T464" s="55">
        <v>0</v>
      </c>
    </row>
    <row r="465" spans="1:20">
      <c r="A465" s="48" t="s">
        <v>1940</v>
      </c>
      <c r="B465" s="49" t="s">
        <v>995</v>
      </c>
      <c r="C465" s="49" t="s">
        <v>995</v>
      </c>
      <c r="D465" s="49" t="s">
        <v>1941</v>
      </c>
      <c r="E465" s="47">
        <v>0</v>
      </c>
      <c r="F465" s="47">
        <v>0</v>
      </c>
      <c r="G465" s="47">
        <v>0</v>
      </c>
      <c r="H465" s="47">
        <v>29.35</v>
      </c>
      <c r="I465" s="47">
        <v>0</v>
      </c>
      <c r="J465" s="47">
        <v>29.35</v>
      </c>
      <c r="K465" s="47">
        <v>29.35</v>
      </c>
      <c r="L465" s="47">
        <v>0</v>
      </c>
      <c r="M465" s="47">
        <v>0</v>
      </c>
      <c r="N465" s="47">
        <v>0</v>
      </c>
      <c r="O465" s="47">
        <v>29.35</v>
      </c>
      <c r="P465" s="47">
        <v>0</v>
      </c>
      <c r="Q465" s="47">
        <v>0</v>
      </c>
      <c r="R465" s="47">
        <v>0</v>
      </c>
      <c r="S465" s="47">
        <v>0</v>
      </c>
      <c r="T465" s="55">
        <v>0</v>
      </c>
    </row>
    <row r="466" spans="1:20">
      <c r="A466" s="48" t="s">
        <v>1942</v>
      </c>
      <c r="B466" s="49" t="s">
        <v>995</v>
      </c>
      <c r="C466" s="49" t="s">
        <v>995</v>
      </c>
      <c r="D466" s="49" t="s">
        <v>1943</v>
      </c>
      <c r="E466" s="47">
        <v>0</v>
      </c>
      <c r="F466" s="47">
        <v>0</v>
      </c>
      <c r="G466" s="47">
        <v>0</v>
      </c>
      <c r="H466" s="47">
        <v>2428.53</v>
      </c>
      <c r="I466" s="47">
        <v>2113.31</v>
      </c>
      <c r="J466" s="47">
        <v>315.22</v>
      </c>
      <c r="K466" s="47">
        <v>2428.53</v>
      </c>
      <c r="L466" s="47">
        <v>2113.31</v>
      </c>
      <c r="M466" s="47">
        <v>1418.65</v>
      </c>
      <c r="N466" s="47">
        <v>694.65</v>
      </c>
      <c r="O466" s="47">
        <v>315.22</v>
      </c>
      <c r="P466" s="47">
        <v>0</v>
      </c>
      <c r="Q466" s="47">
        <v>0</v>
      </c>
      <c r="R466" s="47">
        <v>0</v>
      </c>
      <c r="S466" s="47">
        <v>0</v>
      </c>
      <c r="T466" s="55">
        <v>0</v>
      </c>
    </row>
    <row r="467" spans="1:20">
      <c r="A467" s="48" t="s">
        <v>1944</v>
      </c>
      <c r="B467" s="49" t="s">
        <v>995</v>
      </c>
      <c r="C467" s="49" t="s">
        <v>995</v>
      </c>
      <c r="D467" s="49" t="s">
        <v>1945</v>
      </c>
      <c r="E467" s="47">
        <v>0</v>
      </c>
      <c r="F467" s="47">
        <v>0</v>
      </c>
      <c r="G467" s="47">
        <v>0</v>
      </c>
      <c r="H467" s="47">
        <v>333.32</v>
      </c>
      <c r="I467" s="47">
        <v>292.32</v>
      </c>
      <c r="J467" s="47">
        <v>41</v>
      </c>
      <c r="K467" s="47">
        <v>333.32</v>
      </c>
      <c r="L467" s="47">
        <v>292.32</v>
      </c>
      <c r="M467" s="47">
        <v>208.36</v>
      </c>
      <c r="N467" s="47">
        <v>83.96</v>
      </c>
      <c r="O467" s="47">
        <v>41</v>
      </c>
      <c r="P467" s="47">
        <v>0</v>
      </c>
      <c r="Q467" s="47">
        <v>0</v>
      </c>
      <c r="R467" s="47">
        <v>0</v>
      </c>
      <c r="S467" s="47">
        <v>0</v>
      </c>
      <c r="T467" s="55">
        <v>0</v>
      </c>
    </row>
    <row r="468" spans="1:20">
      <c r="A468" s="48" t="s">
        <v>1946</v>
      </c>
      <c r="B468" s="49" t="s">
        <v>995</v>
      </c>
      <c r="C468" s="49" t="s">
        <v>995</v>
      </c>
      <c r="D468" s="49" t="s">
        <v>1113</v>
      </c>
      <c r="E468" s="47">
        <v>0</v>
      </c>
      <c r="F468" s="47">
        <v>0</v>
      </c>
      <c r="G468" s="47">
        <v>0</v>
      </c>
      <c r="H468" s="47">
        <v>218.29</v>
      </c>
      <c r="I468" s="47">
        <v>218.29</v>
      </c>
      <c r="J468" s="47">
        <v>0</v>
      </c>
      <c r="K468" s="47">
        <v>218.29</v>
      </c>
      <c r="L468" s="47">
        <v>218.29</v>
      </c>
      <c r="M468" s="47">
        <v>166.04</v>
      </c>
      <c r="N468" s="47">
        <v>52.25</v>
      </c>
      <c r="O468" s="47">
        <v>0</v>
      </c>
      <c r="P468" s="47">
        <v>0</v>
      </c>
      <c r="Q468" s="47">
        <v>0</v>
      </c>
      <c r="R468" s="47">
        <v>0</v>
      </c>
      <c r="S468" s="47">
        <v>0</v>
      </c>
      <c r="T468" s="55">
        <v>0</v>
      </c>
    </row>
    <row r="469" spans="1:20">
      <c r="A469" s="48" t="s">
        <v>1947</v>
      </c>
      <c r="B469" s="49" t="s">
        <v>995</v>
      </c>
      <c r="C469" s="49" t="s">
        <v>995</v>
      </c>
      <c r="D469" s="49" t="s">
        <v>1948</v>
      </c>
      <c r="E469" s="47">
        <v>0</v>
      </c>
      <c r="F469" s="47">
        <v>0</v>
      </c>
      <c r="G469" s="47">
        <v>0</v>
      </c>
      <c r="H469" s="47">
        <v>33.01</v>
      </c>
      <c r="I469" s="47">
        <v>0</v>
      </c>
      <c r="J469" s="47">
        <v>33.01</v>
      </c>
      <c r="K469" s="47">
        <v>33.01</v>
      </c>
      <c r="L469" s="47">
        <v>0</v>
      </c>
      <c r="M469" s="47">
        <v>0</v>
      </c>
      <c r="N469" s="47">
        <v>0</v>
      </c>
      <c r="O469" s="47">
        <v>33.01</v>
      </c>
      <c r="P469" s="47">
        <v>0</v>
      </c>
      <c r="Q469" s="47">
        <v>0</v>
      </c>
      <c r="R469" s="47">
        <v>0</v>
      </c>
      <c r="S469" s="47">
        <v>0</v>
      </c>
      <c r="T469" s="55">
        <v>0</v>
      </c>
    </row>
    <row r="470" spans="1:20">
      <c r="A470" s="48" t="s">
        <v>1949</v>
      </c>
      <c r="B470" s="49" t="s">
        <v>995</v>
      </c>
      <c r="C470" s="49" t="s">
        <v>995</v>
      </c>
      <c r="D470" s="49" t="s">
        <v>1950</v>
      </c>
      <c r="E470" s="47">
        <v>0</v>
      </c>
      <c r="F470" s="47">
        <v>0</v>
      </c>
      <c r="G470" s="47">
        <v>0</v>
      </c>
      <c r="H470" s="47">
        <v>82.01</v>
      </c>
      <c r="I470" s="47">
        <v>74.02</v>
      </c>
      <c r="J470" s="47">
        <v>7.99</v>
      </c>
      <c r="K470" s="47">
        <v>82.01</v>
      </c>
      <c r="L470" s="47">
        <v>74.02</v>
      </c>
      <c r="M470" s="47">
        <v>42.31</v>
      </c>
      <c r="N470" s="47">
        <v>31.71</v>
      </c>
      <c r="O470" s="47">
        <v>7.99</v>
      </c>
      <c r="P470" s="47">
        <v>0</v>
      </c>
      <c r="Q470" s="47">
        <v>0</v>
      </c>
      <c r="R470" s="47">
        <v>0</v>
      </c>
      <c r="S470" s="47">
        <v>0</v>
      </c>
      <c r="T470" s="55">
        <v>0</v>
      </c>
    </row>
    <row r="471" spans="1:20">
      <c r="A471" s="48" t="s">
        <v>1951</v>
      </c>
      <c r="B471" s="49" t="s">
        <v>995</v>
      </c>
      <c r="C471" s="49" t="s">
        <v>995</v>
      </c>
      <c r="D471" s="49" t="s">
        <v>1952</v>
      </c>
      <c r="E471" s="47">
        <v>0</v>
      </c>
      <c r="F471" s="47">
        <v>0</v>
      </c>
      <c r="G471" s="47">
        <v>0</v>
      </c>
      <c r="H471" s="47">
        <v>568.77</v>
      </c>
      <c r="I471" s="47">
        <v>419.77</v>
      </c>
      <c r="J471" s="47">
        <v>149</v>
      </c>
      <c r="K471" s="47">
        <v>568.77</v>
      </c>
      <c r="L471" s="47">
        <v>419.77</v>
      </c>
      <c r="M471" s="47">
        <v>275.43</v>
      </c>
      <c r="N471" s="47">
        <v>144.33</v>
      </c>
      <c r="O471" s="47">
        <v>149</v>
      </c>
      <c r="P471" s="47">
        <v>0</v>
      </c>
      <c r="Q471" s="47">
        <v>0</v>
      </c>
      <c r="R471" s="47">
        <v>0</v>
      </c>
      <c r="S471" s="47">
        <v>0</v>
      </c>
      <c r="T471" s="55">
        <v>0</v>
      </c>
    </row>
    <row r="472" spans="1:20">
      <c r="A472" s="48" t="s">
        <v>1953</v>
      </c>
      <c r="B472" s="49" t="s">
        <v>995</v>
      </c>
      <c r="C472" s="49" t="s">
        <v>995</v>
      </c>
      <c r="D472" s="49" t="s">
        <v>1113</v>
      </c>
      <c r="E472" s="47">
        <v>0</v>
      </c>
      <c r="F472" s="47">
        <v>0</v>
      </c>
      <c r="G472" s="47">
        <v>0</v>
      </c>
      <c r="H472" s="47">
        <v>275.85</v>
      </c>
      <c r="I472" s="47">
        <v>275.85</v>
      </c>
      <c r="J472" s="47">
        <v>0</v>
      </c>
      <c r="K472" s="47">
        <v>275.85</v>
      </c>
      <c r="L472" s="47">
        <v>275.85</v>
      </c>
      <c r="M472" s="47">
        <v>192.43</v>
      </c>
      <c r="N472" s="47">
        <v>83.42</v>
      </c>
      <c r="O472" s="47">
        <v>0</v>
      </c>
      <c r="P472" s="47">
        <v>0</v>
      </c>
      <c r="Q472" s="47">
        <v>0</v>
      </c>
      <c r="R472" s="47">
        <v>0</v>
      </c>
      <c r="S472" s="47">
        <v>0</v>
      </c>
      <c r="T472" s="55">
        <v>0</v>
      </c>
    </row>
    <row r="473" spans="1:20">
      <c r="A473" s="48" t="s">
        <v>1954</v>
      </c>
      <c r="B473" s="49" t="s">
        <v>995</v>
      </c>
      <c r="C473" s="49" t="s">
        <v>995</v>
      </c>
      <c r="D473" s="49" t="s">
        <v>1115</v>
      </c>
      <c r="E473" s="47">
        <v>0</v>
      </c>
      <c r="F473" s="47">
        <v>0</v>
      </c>
      <c r="G473" s="47">
        <v>0</v>
      </c>
      <c r="H473" s="47">
        <v>28.2</v>
      </c>
      <c r="I473" s="47">
        <v>0</v>
      </c>
      <c r="J473" s="47">
        <v>28.2</v>
      </c>
      <c r="K473" s="47">
        <v>28.2</v>
      </c>
      <c r="L473" s="47">
        <v>0</v>
      </c>
      <c r="M473" s="47">
        <v>0</v>
      </c>
      <c r="N473" s="47">
        <v>0</v>
      </c>
      <c r="O473" s="47">
        <v>28.2</v>
      </c>
      <c r="P473" s="47">
        <v>0</v>
      </c>
      <c r="Q473" s="47">
        <v>0</v>
      </c>
      <c r="R473" s="47">
        <v>0</v>
      </c>
      <c r="S473" s="47">
        <v>0</v>
      </c>
      <c r="T473" s="55">
        <v>0</v>
      </c>
    </row>
    <row r="474" spans="1:20">
      <c r="A474" s="48" t="s">
        <v>1955</v>
      </c>
      <c r="B474" s="49" t="s">
        <v>995</v>
      </c>
      <c r="C474" s="49" t="s">
        <v>995</v>
      </c>
      <c r="D474" s="49" t="s">
        <v>1956</v>
      </c>
      <c r="E474" s="47">
        <v>0</v>
      </c>
      <c r="F474" s="47">
        <v>0</v>
      </c>
      <c r="G474" s="47">
        <v>0</v>
      </c>
      <c r="H474" s="47">
        <v>218.92</v>
      </c>
      <c r="I474" s="47">
        <v>143.92</v>
      </c>
      <c r="J474" s="47">
        <v>75</v>
      </c>
      <c r="K474" s="47">
        <v>218.92</v>
      </c>
      <c r="L474" s="47">
        <v>143.92</v>
      </c>
      <c r="M474" s="47">
        <v>83.01</v>
      </c>
      <c r="N474" s="47">
        <v>60.91</v>
      </c>
      <c r="O474" s="47">
        <v>75</v>
      </c>
      <c r="P474" s="47">
        <v>0</v>
      </c>
      <c r="Q474" s="47">
        <v>0</v>
      </c>
      <c r="R474" s="47">
        <v>0</v>
      </c>
      <c r="S474" s="47">
        <v>0</v>
      </c>
      <c r="T474" s="55">
        <v>0</v>
      </c>
    </row>
    <row r="475" spans="1:20">
      <c r="A475" s="48" t="s">
        <v>1957</v>
      </c>
      <c r="B475" s="49" t="s">
        <v>995</v>
      </c>
      <c r="C475" s="49" t="s">
        <v>995</v>
      </c>
      <c r="D475" s="49" t="s">
        <v>1958</v>
      </c>
      <c r="E475" s="47">
        <v>0</v>
      </c>
      <c r="F475" s="47">
        <v>0</v>
      </c>
      <c r="G475" s="47">
        <v>0</v>
      </c>
      <c r="H475" s="47">
        <v>45.8</v>
      </c>
      <c r="I475" s="47">
        <v>0</v>
      </c>
      <c r="J475" s="47">
        <v>45.8</v>
      </c>
      <c r="K475" s="47">
        <v>45.8</v>
      </c>
      <c r="L475" s="47">
        <v>0</v>
      </c>
      <c r="M475" s="47">
        <v>0</v>
      </c>
      <c r="N475" s="47">
        <v>0</v>
      </c>
      <c r="O475" s="47">
        <v>45.8</v>
      </c>
      <c r="P475" s="47">
        <v>0</v>
      </c>
      <c r="Q475" s="47">
        <v>0</v>
      </c>
      <c r="R475" s="47">
        <v>0</v>
      </c>
      <c r="S475" s="47">
        <v>0</v>
      </c>
      <c r="T475" s="55">
        <v>0</v>
      </c>
    </row>
    <row r="476" spans="1:20">
      <c r="A476" s="48" t="s">
        <v>1959</v>
      </c>
      <c r="B476" s="49" t="s">
        <v>995</v>
      </c>
      <c r="C476" s="49" t="s">
        <v>995</v>
      </c>
      <c r="D476" s="49" t="s">
        <v>1960</v>
      </c>
      <c r="E476" s="47">
        <v>0</v>
      </c>
      <c r="F476" s="47">
        <v>0</v>
      </c>
      <c r="G476" s="47">
        <v>0</v>
      </c>
      <c r="H476" s="47">
        <v>1013.58</v>
      </c>
      <c r="I476" s="47">
        <v>928.76</v>
      </c>
      <c r="J476" s="47">
        <v>84.82</v>
      </c>
      <c r="K476" s="47">
        <v>1013.58</v>
      </c>
      <c r="L476" s="47">
        <v>928.76</v>
      </c>
      <c r="M476" s="47">
        <v>603.51</v>
      </c>
      <c r="N476" s="47">
        <v>325.25</v>
      </c>
      <c r="O476" s="47">
        <v>84.82</v>
      </c>
      <c r="P476" s="47">
        <v>0</v>
      </c>
      <c r="Q476" s="47">
        <v>0</v>
      </c>
      <c r="R476" s="47">
        <v>0</v>
      </c>
      <c r="S476" s="47">
        <v>0</v>
      </c>
      <c r="T476" s="55">
        <v>0</v>
      </c>
    </row>
    <row r="477" spans="1:20">
      <c r="A477" s="48" t="s">
        <v>1961</v>
      </c>
      <c r="B477" s="49" t="s">
        <v>995</v>
      </c>
      <c r="C477" s="49" t="s">
        <v>995</v>
      </c>
      <c r="D477" s="49" t="s">
        <v>1113</v>
      </c>
      <c r="E477" s="47">
        <v>0</v>
      </c>
      <c r="F477" s="47">
        <v>0</v>
      </c>
      <c r="G477" s="47">
        <v>0</v>
      </c>
      <c r="H477" s="47">
        <v>768.95</v>
      </c>
      <c r="I477" s="47">
        <v>768.95</v>
      </c>
      <c r="J477" s="47">
        <v>0</v>
      </c>
      <c r="K477" s="47">
        <v>768.95</v>
      </c>
      <c r="L477" s="47">
        <v>768.95</v>
      </c>
      <c r="M477" s="47">
        <v>510.44</v>
      </c>
      <c r="N477" s="47">
        <v>258.51</v>
      </c>
      <c r="O477" s="47">
        <v>0</v>
      </c>
      <c r="P477" s="47">
        <v>0</v>
      </c>
      <c r="Q477" s="47">
        <v>0</v>
      </c>
      <c r="R477" s="47">
        <v>0</v>
      </c>
      <c r="S477" s="47">
        <v>0</v>
      </c>
      <c r="T477" s="55">
        <v>0</v>
      </c>
    </row>
    <row r="478" spans="1:20">
      <c r="A478" s="48" t="s">
        <v>1962</v>
      </c>
      <c r="B478" s="49" t="s">
        <v>995</v>
      </c>
      <c r="C478" s="49" t="s">
        <v>995</v>
      </c>
      <c r="D478" s="49" t="s">
        <v>1115</v>
      </c>
      <c r="E478" s="47">
        <v>0</v>
      </c>
      <c r="F478" s="47">
        <v>0</v>
      </c>
      <c r="G478" s="47">
        <v>0</v>
      </c>
      <c r="H478" s="47">
        <v>49.82</v>
      </c>
      <c r="I478" s="47">
        <v>0</v>
      </c>
      <c r="J478" s="47">
        <v>49.82</v>
      </c>
      <c r="K478" s="47">
        <v>49.82</v>
      </c>
      <c r="L478" s="47">
        <v>0</v>
      </c>
      <c r="M478" s="47">
        <v>0</v>
      </c>
      <c r="N478" s="47">
        <v>0</v>
      </c>
      <c r="O478" s="47">
        <v>49.82</v>
      </c>
      <c r="P478" s="47">
        <v>0</v>
      </c>
      <c r="Q478" s="47">
        <v>0</v>
      </c>
      <c r="R478" s="47">
        <v>0</v>
      </c>
      <c r="S478" s="47">
        <v>0</v>
      </c>
      <c r="T478" s="55">
        <v>0</v>
      </c>
    </row>
    <row r="479" spans="1:20">
      <c r="A479" s="48" t="s">
        <v>1963</v>
      </c>
      <c r="B479" s="49" t="s">
        <v>995</v>
      </c>
      <c r="C479" s="49" t="s">
        <v>995</v>
      </c>
      <c r="D479" s="49" t="s">
        <v>1964</v>
      </c>
      <c r="E479" s="47">
        <v>0</v>
      </c>
      <c r="F479" s="47">
        <v>0</v>
      </c>
      <c r="G479" s="47">
        <v>0</v>
      </c>
      <c r="H479" s="47">
        <v>35</v>
      </c>
      <c r="I479" s="47">
        <v>0</v>
      </c>
      <c r="J479" s="47">
        <v>35</v>
      </c>
      <c r="K479" s="47">
        <v>35</v>
      </c>
      <c r="L479" s="47">
        <v>0</v>
      </c>
      <c r="M479" s="47">
        <v>0</v>
      </c>
      <c r="N479" s="47">
        <v>0</v>
      </c>
      <c r="O479" s="47">
        <v>35</v>
      </c>
      <c r="P479" s="47">
        <v>0</v>
      </c>
      <c r="Q479" s="47">
        <v>0</v>
      </c>
      <c r="R479" s="47">
        <v>0</v>
      </c>
      <c r="S479" s="47">
        <v>0</v>
      </c>
      <c r="T479" s="55">
        <v>0</v>
      </c>
    </row>
    <row r="480" spans="1:20">
      <c r="A480" s="48" t="s">
        <v>1965</v>
      </c>
      <c r="B480" s="49" t="s">
        <v>995</v>
      </c>
      <c r="C480" s="49" t="s">
        <v>995</v>
      </c>
      <c r="D480" s="49" t="s">
        <v>1966</v>
      </c>
      <c r="E480" s="47">
        <v>0</v>
      </c>
      <c r="F480" s="47">
        <v>0</v>
      </c>
      <c r="G480" s="47">
        <v>0</v>
      </c>
      <c r="H480" s="47">
        <v>18</v>
      </c>
      <c r="I480" s="47">
        <v>18</v>
      </c>
      <c r="J480" s="47">
        <v>0</v>
      </c>
      <c r="K480" s="47">
        <v>18</v>
      </c>
      <c r="L480" s="47">
        <v>18</v>
      </c>
      <c r="M480" s="47">
        <v>0</v>
      </c>
      <c r="N480" s="47">
        <v>18</v>
      </c>
      <c r="O480" s="47">
        <v>0</v>
      </c>
      <c r="P480" s="47">
        <v>0</v>
      </c>
      <c r="Q480" s="47">
        <v>0</v>
      </c>
      <c r="R480" s="47">
        <v>0</v>
      </c>
      <c r="S480" s="47">
        <v>0</v>
      </c>
      <c r="T480" s="55">
        <v>0</v>
      </c>
    </row>
    <row r="481" spans="1:20">
      <c r="A481" s="48" t="s">
        <v>1967</v>
      </c>
      <c r="B481" s="49" t="s">
        <v>995</v>
      </c>
      <c r="C481" s="49" t="s">
        <v>995</v>
      </c>
      <c r="D481" s="49" t="s">
        <v>1968</v>
      </c>
      <c r="E481" s="47">
        <v>0</v>
      </c>
      <c r="F481" s="47">
        <v>0</v>
      </c>
      <c r="G481" s="47">
        <v>0</v>
      </c>
      <c r="H481" s="47">
        <v>141.81</v>
      </c>
      <c r="I481" s="47">
        <v>141.81</v>
      </c>
      <c r="J481" s="47">
        <v>0</v>
      </c>
      <c r="K481" s="47">
        <v>141.81</v>
      </c>
      <c r="L481" s="47">
        <v>141.81</v>
      </c>
      <c r="M481" s="47">
        <v>93.07</v>
      </c>
      <c r="N481" s="47">
        <v>48.74</v>
      </c>
      <c r="O481" s="47">
        <v>0</v>
      </c>
      <c r="P481" s="47">
        <v>0</v>
      </c>
      <c r="Q481" s="47">
        <v>0</v>
      </c>
      <c r="R481" s="47">
        <v>0</v>
      </c>
      <c r="S481" s="47">
        <v>0</v>
      </c>
      <c r="T481" s="55">
        <v>0</v>
      </c>
    </row>
    <row r="482" spans="1:20">
      <c r="A482" s="48" t="s">
        <v>1969</v>
      </c>
      <c r="B482" s="49" t="s">
        <v>995</v>
      </c>
      <c r="C482" s="49" t="s">
        <v>995</v>
      </c>
      <c r="D482" s="49" t="s">
        <v>1970</v>
      </c>
      <c r="E482" s="47">
        <v>0</v>
      </c>
      <c r="F482" s="47">
        <v>0</v>
      </c>
      <c r="G482" s="47">
        <v>0</v>
      </c>
      <c r="H482" s="47">
        <v>512.86</v>
      </c>
      <c r="I482" s="47">
        <v>472.46</v>
      </c>
      <c r="J482" s="47">
        <v>40.4</v>
      </c>
      <c r="K482" s="47">
        <v>512.86</v>
      </c>
      <c r="L482" s="47">
        <v>472.46</v>
      </c>
      <c r="M482" s="47">
        <v>331.35</v>
      </c>
      <c r="N482" s="47">
        <v>141.11</v>
      </c>
      <c r="O482" s="47">
        <v>40.4</v>
      </c>
      <c r="P482" s="47">
        <v>0</v>
      </c>
      <c r="Q482" s="47">
        <v>0</v>
      </c>
      <c r="R482" s="47">
        <v>0</v>
      </c>
      <c r="S482" s="47">
        <v>0</v>
      </c>
      <c r="T482" s="55">
        <v>0</v>
      </c>
    </row>
    <row r="483" spans="1:20">
      <c r="A483" s="48" t="s">
        <v>1971</v>
      </c>
      <c r="B483" s="49" t="s">
        <v>995</v>
      </c>
      <c r="C483" s="49" t="s">
        <v>995</v>
      </c>
      <c r="D483" s="49" t="s">
        <v>1113</v>
      </c>
      <c r="E483" s="47">
        <v>0</v>
      </c>
      <c r="F483" s="47">
        <v>0</v>
      </c>
      <c r="G483" s="47">
        <v>0</v>
      </c>
      <c r="H483" s="47">
        <v>107.54</v>
      </c>
      <c r="I483" s="47">
        <v>107.54</v>
      </c>
      <c r="J483" s="47">
        <v>0</v>
      </c>
      <c r="K483" s="47">
        <v>107.54</v>
      </c>
      <c r="L483" s="47">
        <v>107.54</v>
      </c>
      <c r="M483" s="47">
        <v>93.35</v>
      </c>
      <c r="N483" s="47">
        <v>14.18</v>
      </c>
      <c r="O483" s="47">
        <v>0</v>
      </c>
      <c r="P483" s="47">
        <v>0</v>
      </c>
      <c r="Q483" s="47">
        <v>0</v>
      </c>
      <c r="R483" s="47">
        <v>0</v>
      </c>
      <c r="S483" s="47">
        <v>0</v>
      </c>
      <c r="T483" s="55">
        <v>0</v>
      </c>
    </row>
    <row r="484" spans="1:20">
      <c r="A484" s="48" t="s">
        <v>1972</v>
      </c>
      <c r="B484" s="49" t="s">
        <v>995</v>
      </c>
      <c r="C484" s="49" t="s">
        <v>995</v>
      </c>
      <c r="D484" s="49" t="s">
        <v>1115</v>
      </c>
      <c r="E484" s="47">
        <v>0</v>
      </c>
      <c r="F484" s="47">
        <v>0</v>
      </c>
      <c r="G484" s="47">
        <v>0</v>
      </c>
      <c r="H484" s="47">
        <v>12</v>
      </c>
      <c r="I484" s="47">
        <v>0</v>
      </c>
      <c r="J484" s="47">
        <v>12</v>
      </c>
      <c r="K484" s="47">
        <v>12</v>
      </c>
      <c r="L484" s="47">
        <v>0</v>
      </c>
      <c r="M484" s="47">
        <v>0</v>
      </c>
      <c r="N484" s="47">
        <v>0</v>
      </c>
      <c r="O484" s="47">
        <v>12</v>
      </c>
      <c r="P484" s="47">
        <v>0</v>
      </c>
      <c r="Q484" s="47">
        <v>0</v>
      </c>
      <c r="R484" s="47">
        <v>0</v>
      </c>
      <c r="S484" s="47">
        <v>0</v>
      </c>
      <c r="T484" s="55">
        <v>0</v>
      </c>
    </row>
    <row r="485" spans="1:20">
      <c r="A485" s="48" t="s">
        <v>1973</v>
      </c>
      <c r="B485" s="49" t="s">
        <v>995</v>
      </c>
      <c r="C485" s="49" t="s">
        <v>995</v>
      </c>
      <c r="D485" s="49" t="s">
        <v>1974</v>
      </c>
      <c r="E485" s="47">
        <v>0</v>
      </c>
      <c r="F485" s="47">
        <v>0</v>
      </c>
      <c r="G485" s="47">
        <v>0</v>
      </c>
      <c r="H485" s="47">
        <v>393.32</v>
      </c>
      <c r="I485" s="47">
        <v>364.92</v>
      </c>
      <c r="J485" s="47">
        <v>28.4</v>
      </c>
      <c r="K485" s="47">
        <v>393.32</v>
      </c>
      <c r="L485" s="47">
        <v>364.92</v>
      </c>
      <c r="M485" s="47">
        <v>238</v>
      </c>
      <c r="N485" s="47">
        <v>126.92</v>
      </c>
      <c r="O485" s="47">
        <v>28.4</v>
      </c>
      <c r="P485" s="47">
        <v>0</v>
      </c>
      <c r="Q485" s="47">
        <v>0</v>
      </c>
      <c r="R485" s="47">
        <v>0</v>
      </c>
      <c r="S485" s="47">
        <v>0</v>
      </c>
      <c r="T485" s="55">
        <v>0</v>
      </c>
    </row>
    <row r="486" spans="1:20">
      <c r="A486" s="48" t="s">
        <v>1975</v>
      </c>
      <c r="B486" s="49" t="s">
        <v>995</v>
      </c>
      <c r="C486" s="49" t="s">
        <v>995</v>
      </c>
      <c r="D486" s="49" t="s">
        <v>1976</v>
      </c>
      <c r="E486" s="47">
        <v>715</v>
      </c>
      <c r="F486" s="47">
        <v>0</v>
      </c>
      <c r="G486" s="47">
        <v>715</v>
      </c>
      <c r="H486" s="47">
        <v>2851.08</v>
      </c>
      <c r="I486" s="47">
        <v>922.65</v>
      </c>
      <c r="J486" s="47">
        <v>1928.43</v>
      </c>
      <c r="K486" s="47">
        <v>3083.21</v>
      </c>
      <c r="L486" s="47">
        <v>922.65</v>
      </c>
      <c r="M486" s="47">
        <v>643.79</v>
      </c>
      <c r="N486" s="47">
        <v>278.86</v>
      </c>
      <c r="O486" s="47">
        <v>2160.56</v>
      </c>
      <c r="P486" s="47">
        <v>482.87</v>
      </c>
      <c r="Q486" s="47">
        <v>0</v>
      </c>
      <c r="R486" s="47">
        <v>482.87</v>
      </c>
      <c r="S486" s="47">
        <v>482.87</v>
      </c>
      <c r="T486" s="55">
        <v>0</v>
      </c>
    </row>
    <row r="487" spans="1:20">
      <c r="A487" s="48" t="s">
        <v>1977</v>
      </c>
      <c r="B487" s="49" t="s">
        <v>995</v>
      </c>
      <c r="C487" s="49" t="s">
        <v>995</v>
      </c>
      <c r="D487" s="49" t="s">
        <v>1978</v>
      </c>
      <c r="E487" s="47">
        <v>96</v>
      </c>
      <c r="F487" s="47">
        <v>0</v>
      </c>
      <c r="G487" s="47">
        <v>96</v>
      </c>
      <c r="H487" s="47">
        <v>1092.75</v>
      </c>
      <c r="I487" s="47">
        <v>306.52</v>
      </c>
      <c r="J487" s="47">
        <v>786.23</v>
      </c>
      <c r="K487" s="47">
        <v>1108.05</v>
      </c>
      <c r="L487" s="47">
        <v>306.52</v>
      </c>
      <c r="M487" s="47">
        <v>238.11</v>
      </c>
      <c r="N487" s="47">
        <v>68.41</v>
      </c>
      <c r="O487" s="47">
        <v>801.53</v>
      </c>
      <c r="P487" s="47">
        <v>80.7</v>
      </c>
      <c r="Q487" s="47">
        <v>0</v>
      </c>
      <c r="R487" s="47">
        <v>80.7</v>
      </c>
      <c r="S487" s="47">
        <v>80.7</v>
      </c>
      <c r="T487" s="55">
        <v>0</v>
      </c>
    </row>
    <row r="488" spans="1:20">
      <c r="A488" s="48" t="s">
        <v>1979</v>
      </c>
      <c r="B488" s="49" t="s">
        <v>995</v>
      </c>
      <c r="C488" s="49" t="s">
        <v>995</v>
      </c>
      <c r="D488" s="49" t="s">
        <v>1113</v>
      </c>
      <c r="E488" s="47">
        <v>0</v>
      </c>
      <c r="F488" s="47">
        <v>0</v>
      </c>
      <c r="G488" s="47">
        <v>0</v>
      </c>
      <c r="H488" s="47">
        <v>226.4</v>
      </c>
      <c r="I488" s="47">
        <v>226.4</v>
      </c>
      <c r="J488" s="47">
        <v>0</v>
      </c>
      <c r="K488" s="47">
        <v>226.4</v>
      </c>
      <c r="L488" s="47">
        <v>226.4</v>
      </c>
      <c r="M488" s="47">
        <v>192.8</v>
      </c>
      <c r="N488" s="47">
        <v>33.6</v>
      </c>
      <c r="O488" s="47">
        <v>0</v>
      </c>
      <c r="P488" s="47">
        <v>0</v>
      </c>
      <c r="Q488" s="47">
        <v>0</v>
      </c>
      <c r="R488" s="47">
        <v>0</v>
      </c>
      <c r="S488" s="47">
        <v>0</v>
      </c>
      <c r="T488" s="55">
        <v>0</v>
      </c>
    </row>
    <row r="489" spans="1:20">
      <c r="A489" s="48" t="s">
        <v>1980</v>
      </c>
      <c r="B489" s="49" t="s">
        <v>995</v>
      </c>
      <c r="C489" s="49" t="s">
        <v>995</v>
      </c>
      <c r="D489" s="49" t="s">
        <v>1981</v>
      </c>
      <c r="E489" s="47">
        <v>0</v>
      </c>
      <c r="F489" s="47">
        <v>0</v>
      </c>
      <c r="G489" s="47">
        <v>0</v>
      </c>
      <c r="H489" s="47">
        <v>450.23</v>
      </c>
      <c r="I489" s="47">
        <v>0</v>
      </c>
      <c r="J489" s="47">
        <v>450.23</v>
      </c>
      <c r="K489" s="47">
        <v>450.23</v>
      </c>
      <c r="L489" s="47">
        <v>0</v>
      </c>
      <c r="M489" s="47">
        <v>0</v>
      </c>
      <c r="N489" s="47">
        <v>0</v>
      </c>
      <c r="O489" s="47">
        <v>450.23</v>
      </c>
      <c r="P489" s="47">
        <v>0</v>
      </c>
      <c r="Q489" s="47">
        <v>0</v>
      </c>
      <c r="R489" s="47">
        <v>0</v>
      </c>
      <c r="S489" s="47">
        <v>0</v>
      </c>
      <c r="T489" s="55">
        <v>0</v>
      </c>
    </row>
    <row r="490" spans="1:20">
      <c r="A490" s="48" t="s">
        <v>1982</v>
      </c>
      <c r="B490" s="49" t="s">
        <v>995</v>
      </c>
      <c r="C490" s="49" t="s">
        <v>995</v>
      </c>
      <c r="D490" s="49" t="s">
        <v>1127</v>
      </c>
      <c r="E490" s="47">
        <v>0</v>
      </c>
      <c r="F490" s="47">
        <v>0</v>
      </c>
      <c r="G490" s="47">
        <v>0</v>
      </c>
      <c r="H490" s="47">
        <v>80.11</v>
      </c>
      <c r="I490" s="47">
        <v>80.11</v>
      </c>
      <c r="J490" s="47">
        <v>0</v>
      </c>
      <c r="K490" s="47">
        <v>80.11</v>
      </c>
      <c r="L490" s="47">
        <v>80.11</v>
      </c>
      <c r="M490" s="47">
        <v>45.31</v>
      </c>
      <c r="N490" s="47">
        <v>34.8</v>
      </c>
      <c r="O490" s="47">
        <v>0</v>
      </c>
      <c r="P490" s="47">
        <v>0</v>
      </c>
      <c r="Q490" s="47">
        <v>0</v>
      </c>
      <c r="R490" s="47">
        <v>0</v>
      </c>
      <c r="S490" s="47">
        <v>0</v>
      </c>
      <c r="T490" s="55">
        <v>0</v>
      </c>
    </row>
    <row r="491" spans="1:20">
      <c r="A491" s="48" t="s">
        <v>1983</v>
      </c>
      <c r="B491" s="49" t="s">
        <v>995</v>
      </c>
      <c r="C491" s="49" t="s">
        <v>995</v>
      </c>
      <c r="D491" s="49" t="s">
        <v>1984</v>
      </c>
      <c r="E491" s="47">
        <v>96</v>
      </c>
      <c r="F491" s="47">
        <v>0</v>
      </c>
      <c r="G491" s="47">
        <v>96</v>
      </c>
      <c r="H491" s="47">
        <v>336</v>
      </c>
      <c r="I491" s="47">
        <v>0</v>
      </c>
      <c r="J491" s="47">
        <v>336</v>
      </c>
      <c r="K491" s="47">
        <v>351.3</v>
      </c>
      <c r="L491" s="47">
        <v>0</v>
      </c>
      <c r="M491" s="47">
        <v>0</v>
      </c>
      <c r="N491" s="47">
        <v>0</v>
      </c>
      <c r="O491" s="47">
        <v>351.3</v>
      </c>
      <c r="P491" s="47">
        <v>80.7</v>
      </c>
      <c r="Q491" s="47">
        <v>0</v>
      </c>
      <c r="R491" s="47">
        <v>80.7</v>
      </c>
      <c r="S491" s="47">
        <v>80.7</v>
      </c>
      <c r="T491" s="55">
        <v>0</v>
      </c>
    </row>
    <row r="492" spans="1:20">
      <c r="A492" s="48" t="s">
        <v>1985</v>
      </c>
      <c r="B492" s="49" t="s">
        <v>995</v>
      </c>
      <c r="C492" s="49" t="s">
        <v>995</v>
      </c>
      <c r="D492" s="49" t="s">
        <v>1986</v>
      </c>
      <c r="E492" s="47">
        <v>0</v>
      </c>
      <c r="F492" s="47">
        <v>0</v>
      </c>
      <c r="G492" s="47">
        <v>0</v>
      </c>
      <c r="H492" s="47">
        <v>1142.14</v>
      </c>
      <c r="I492" s="47">
        <v>616.14</v>
      </c>
      <c r="J492" s="47">
        <v>526</v>
      </c>
      <c r="K492" s="47">
        <v>1142.14</v>
      </c>
      <c r="L492" s="47">
        <v>616.14</v>
      </c>
      <c r="M492" s="47">
        <v>405.68</v>
      </c>
      <c r="N492" s="47">
        <v>210.46</v>
      </c>
      <c r="O492" s="47">
        <v>526</v>
      </c>
      <c r="P492" s="47">
        <v>0</v>
      </c>
      <c r="Q492" s="47">
        <v>0</v>
      </c>
      <c r="R492" s="47">
        <v>0</v>
      </c>
      <c r="S492" s="47">
        <v>0</v>
      </c>
      <c r="T492" s="55">
        <v>0</v>
      </c>
    </row>
    <row r="493" spans="1:20">
      <c r="A493" s="48" t="s">
        <v>1987</v>
      </c>
      <c r="B493" s="49" t="s">
        <v>995</v>
      </c>
      <c r="C493" s="49" t="s">
        <v>995</v>
      </c>
      <c r="D493" s="49" t="s">
        <v>1113</v>
      </c>
      <c r="E493" s="47">
        <v>0</v>
      </c>
      <c r="F493" s="47">
        <v>0</v>
      </c>
      <c r="G493" s="47">
        <v>0</v>
      </c>
      <c r="H493" s="47">
        <v>170.97</v>
      </c>
      <c r="I493" s="47">
        <v>170.97</v>
      </c>
      <c r="J493" s="47">
        <v>0</v>
      </c>
      <c r="K493" s="47">
        <v>170.97</v>
      </c>
      <c r="L493" s="47">
        <v>170.97</v>
      </c>
      <c r="M493" s="47">
        <v>133.04</v>
      </c>
      <c r="N493" s="47">
        <v>37.93</v>
      </c>
      <c r="O493" s="47">
        <v>0</v>
      </c>
      <c r="P493" s="47">
        <v>0</v>
      </c>
      <c r="Q493" s="47">
        <v>0</v>
      </c>
      <c r="R493" s="47">
        <v>0</v>
      </c>
      <c r="S493" s="47">
        <v>0</v>
      </c>
      <c r="T493" s="55">
        <v>0</v>
      </c>
    </row>
    <row r="494" spans="1:20">
      <c r="A494" s="48" t="s">
        <v>1988</v>
      </c>
      <c r="B494" s="49" t="s">
        <v>995</v>
      </c>
      <c r="C494" s="49" t="s">
        <v>995</v>
      </c>
      <c r="D494" s="49" t="s">
        <v>1989</v>
      </c>
      <c r="E494" s="47">
        <v>0</v>
      </c>
      <c r="F494" s="47">
        <v>0</v>
      </c>
      <c r="G494" s="47">
        <v>0</v>
      </c>
      <c r="H494" s="47">
        <v>248.29</v>
      </c>
      <c r="I494" s="47">
        <v>248.29</v>
      </c>
      <c r="J494" s="47">
        <v>0</v>
      </c>
      <c r="K494" s="47">
        <v>248.29</v>
      </c>
      <c r="L494" s="47">
        <v>248.29</v>
      </c>
      <c r="M494" s="47">
        <v>133.04</v>
      </c>
      <c r="N494" s="47">
        <v>115.24</v>
      </c>
      <c r="O494" s="47">
        <v>0</v>
      </c>
      <c r="P494" s="47">
        <v>0</v>
      </c>
      <c r="Q494" s="47">
        <v>0</v>
      </c>
      <c r="R494" s="47">
        <v>0</v>
      </c>
      <c r="S494" s="47">
        <v>0</v>
      </c>
      <c r="T494" s="55">
        <v>0</v>
      </c>
    </row>
    <row r="495" spans="1:20">
      <c r="A495" s="48" t="s">
        <v>1990</v>
      </c>
      <c r="B495" s="49" t="s">
        <v>995</v>
      </c>
      <c r="C495" s="49" t="s">
        <v>995</v>
      </c>
      <c r="D495" s="49" t="s">
        <v>1991</v>
      </c>
      <c r="E495" s="47">
        <v>0</v>
      </c>
      <c r="F495" s="47">
        <v>0</v>
      </c>
      <c r="G495" s="47">
        <v>0</v>
      </c>
      <c r="H495" s="47">
        <v>722.88</v>
      </c>
      <c r="I495" s="47">
        <v>196.88</v>
      </c>
      <c r="J495" s="47">
        <v>526</v>
      </c>
      <c r="K495" s="47">
        <v>722.88</v>
      </c>
      <c r="L495" s="47">
        <v>196.88</v>
      </c>
      <c r="M495" s="47">
        <v>139.6</v>
      </c>
      <c r="N495" s="47">
        <v>57.28</v>
      </c>
      <c r="O495" s="47">
        <v>526</v>
      </c>
      <c r="P495" s="47">
        <v>0</v>
      </c>
      <c r="Q495" s="47">
        <v>0</v>
      </c>
      <c r="R495" s="47">
        <v>0</v>
      </c>
      <c r="S495" s="47">
        <v>0</v>
      </c>
      <c r="T495" s="55">
        <v>0</v>
      </c>
    </row>
    <row r="496" spans="1:20">
      <c r="A496" s="48" t="s">
        <v>1992</v>
      </c>
      <c r="B496" s="49" t="s">
        <v>995</v>
      </c>
      <c r="C496" s="49" t="s">
        <v>995</v>
      </c>
      <c r="D496" s="49" t="s">
        <v>1993</v>
      </c>
      <c r="E496" s="47">
        <v>619</v>
      </c>
      <c r="F496" s="47">
        <v>0</v>
      </c>
      <c r="G496" s="47">
        <v>619</v>
      </c>
      <c r="H496" s="47">
        <v>597</v>
      </c>
      <c r="I496" s="47">
        <v>0</v>
      </c>
      <c r="J496" s="47">
        <v>597</v>
      </c>
      <c r="K496" s="47">
        <v>813.83</v>
      </c>
      <c r="L496" s="47">
        <v>0</v>
      </c>
      <c r="M496" s="47">
        <v>0</v>
      </c>
      <c r="N496" s="47">
        <v>0</v>
      </c>
      <c r="O496" s="47">
        <v>813.83</v>
      </c>
      <c r="P496" s="47">
        <v>402.17</v>
      </c>
      <c r="Q496" s="47">
        <v>0</v>
      </c>
      <c r="R496" s="47">
        <v>402.17</v>
      </c>
      <c r="S496" s="47">
        <v>402.17</v>
      </c>
      <c r="T496" s="55">
        <v>0</v>
      </c>
    </row>
    <row r="497" spans="1:20">
      <c r="A497" s="48" t="s">
        <v>1994</v>
      </c>
      <c r="B497" s="49" t="s">
        <v>995</v>
      </c>
      <c r="C497" s="49" t="s">
        <v>995</v>
      </c>
      <c r="D497" s="49" t="s">
        <v>1995</v>
      </c>
      <c r="E497" s="47">
        <v>619</v>
      </c>
      <c r="F497" s="47">
        <v>0</v>
      </c>
      <c r="G497" s="47">
        <v>619</v>
      </c>
      <c r="H497" s="47">
        <v>597</v>
      </c>
      <c r="I497" s="47">
        <v>0</v>
      </c>
      <c r="J497" s="47">
        <v>597</v>
      </c>
      <c r="K497" s="47">
        <v>813.83</v>
      </c>
      <c r="L497" s="47">
        <v>0</v>
      </c>
      <c r="M497" s="47">
        <v>0</v>
      </c>
      <c r="N497" s="47">
        <v>0</v>
      </c>
      <c r="O497" s="47">
        <v>813.83</v>
      </c>
      <c r="P497" s="47">
        <v>402.17</v>
      </c>
      <c r="Q497" s="47">
        <v>0</v>
      </c>
      <c r="R497" s="47">
        <v>402.17</v>
      </c>
      <c r="S497" s="47">
        <v>402.17</v>
      </c>
      <c r="T497" s="55">
        <v>0</v>
      </c>
    </row>
    <row r="498" spans="1:20">
      <c r="A498" s="48" t="s">
        <v>1996</v>
      </c>
      <c r="B498" s="49" t="s">
        <v>995</v>
      </c>
      <c r="C498" s="49" t="s">
        <v>995</v>
      </c>
      <c r="D498" s="49" t="s">
        <v>1997</v>
      </c>
      <c r="E498" s="47">
        <v>0</v>
      </c>
      <c r="F498" s="47">
        <v>0</v>
      </c>
      <c r="G498" s="47">
        <v>0</v>
      </c>
      <c r="H498" s="47">
        <v>19.2</v>
      </c>
      <c r="I498" s="47">
        <v>0</v>
      </c>
      <c r="J498" s="47">
        <v>19.2</v>
      </c>
      <c r="K498" s="47">
        <v>19.2</v>
      </c>
      <c r="L498" s="47">
        <v>0</v>
      </c>
      <c r="M498" s="47">
        <v>0</v>
      </c>
      <c r="N498" s="47">
        <v>0</v>
      </c>
      <c r="O498" s="47">
        <v>19.2</v>
      </c>
      <c r="P498" s="47">
        <v>0</v>
      </c>
      <c r="Q498" s="47">
        <v>0</v>
      </c>
      <c r="R498" s="47">
        <v>0</v>
      </c>
      <c r="S498" s="47">
        <v>0</v>
      </c>
      <c r="T498" s="55">
        <v>0</v>
      </c>
    </row>
    <row r="499" spans="1:20">
      <c r="A499" s="48" t="s">
        <v>1998</v>
      </c>
      <c r="B499" s="49" t="s">
        <v>995</v>
      </c>
      <c r="C499" s="49" t="s">
        <v>995</v>
      </c>
      <c r="D499" s="49" t="s">
        <v>1999</v>
      </c>
      <c r="E499" s="47">
        <v>0</v>
      </c>
      <c r="F499" s="47">
        <v>0</v>
      </c>
      <c r="G499" s="47">
        <v>0</v>
      </c>
      <c r="H499" s="47">
        <v>19.2</v>
      </c>
      <c r="I499" s="47">
        <v>0</v>
      </c>
      <c r="J499" s="47">
        <v>19.2</v>
      </c>
      <c r="K499" s="47">
        <v>19.2</v>
      </c>
      <c r="L499" s="47">
        <v>0</v>
      </c>
      <c r="M499" s="47">
        <v>0</v>
      </c>
      <c r="N499" s="47">
        <v>0</v>
      </c>
      <c r="O499" s="47">
        <v>19.2</v>
      </c>
      <c r="P499" s="47">
        <v>0</v>
      </c>
      <c r="Q499" s="47">
        <v>0</v>
      </c>
      <c r="R499" s="47">
        <v>0</v>
      </c>
      <c r="S499" s="47">
        <v>0</v>
      </c>
      <c r="T499" s="55">
        <v>0</v>
      </c>
    </row>
    <row r="500" spans="1:20">
      <c r="A500" s="48" t="s">
        <v>2000</v>
      </c>
      <c r="B500" s="49" t="s">
        <v>995</v>
      </c>
      <c r="C500" s="49" t="s">
        <v>995</v>
      </c>
      <c r="D500" s="49" t="s">
        <v>2001</v>
      </c>
      <c r="E500" s="47">
        <v>18.15</v>
      </c>
      <c r="F500" s="47">
        <v>0</v>
      </c>
      <c r="G500" s="47">
        <v>18.15</v>
      </c>
      <c r="H500" s="47">
        <v>14.18</v>
      </c>
      <c r="I500" s="47">
        <v>0</v>
      </c>
      <c r="J500" s="47">
        <v>14.18</v>
      </c>
      <c r="K500" s="47">
        <v>32.33</v>
      </c>
      <c r="L500" s="47">
        <v>0</v>
      </c>
      <c r="M500" s="47">
        <v>0</v>
      </c>
      <c r="N500" s="47">
        <v>0</v>
      </c>
      <c r="O500" s="47">
        <v>32.33</v>
      </c>
      <c r="P500" s="47">
        <v>0</v>
      </c>
      <c r="Q500" s="47">
        <v>0</v>
      </c>
      <c r="R500" s="47">
        <v>0</v>
      </c>
      <c r="S500" s="47">
        <v>0</v>
      </c>
      <c r="T500" s="55">
        <v>0</v>
      </c>
    </row>
    <row r="501" spans="1:20">
      <c r="A501" s="48" t="s">
        <v>2002</v>
      </c>
      <c r="B501" s="49" t="s">
        <v>995</v>
      </c>
      <c r="C501" s="49" t="s">
        <v>995</v>
      </c>
      <c r="D501" s="49" t="s">
        <v>2003</v>
      </c>
      <c r="E501" s="47">
        <v>18.15</v>
      </c>
      <c r="F501" s="47">
        <v>0</v>
      </c>
      <c r="G501" s="47">
        <v>18.15</v>
      </c>
      <c r="H501" s="47">
        <v>14.18</v>
      </c>
      <c r="I501" s="47">
        <v>0</v>
      </c>
      <c r="J501" s="47">
        <v>14.18</v>
      </c>
      <c r="K501" s="47">
        <v>32.33</v>
      </c>
      <c r="L501" s="47">
        <v>0</v>
      </c>
      <c r="M501" s="47">
        <v>0</v>
      </c>
      <c r="N501" s="47">
        <v>0</v>
      </c>
      <c r="O501" s="47">
        <v>32.33</v>
      </c>
      <c r="P501" s="47">
        <v>0</v>
      </c>
      <c r="Q501" s="47">
        <v>0</v>
      </c>
      <c r="R501" s="47">
        <v>0</v>
      </c>
      <c r="S501" s="47">
        <v>0</v>
      </c>
      <c r="T501" s="55">
        <v>0</v>
      </c>
    </row>
    <row r="502" spans="1:20">
      <c r="A502" s="48" t="s">
        <v>2004</v>
      </c>
      <c r="B502" s="49" t="s">
        <v>995</v>
      </c>
      <c r="C502" s="49" t="s">
        <v>995</v>
      </c>
      <c r="D502" s="49" t="s">
        <v>2005</v>
      </c>
      <c r="E502" s="47">
        <v>18.15</v>
      </c>
      <c r="F502" s="47">
        <v>0</v>
      </c>
      <c r="G502" s="47">
        <v>18.15</v>
      </c>
      <c r="H502" s="47">
        <v>14.18</v>
      </c>
      <c r="I502" s="47">
        <v>0</v>
      </c>
      <c r="J502" s="47">
        <v>14.18</v>
      </c>
      <c r="K502" s="47">
        <v>32.33</v>
      </c>
      <c r="L502" s="47">
        <v>0</v>
      </c>
      <c r="M502" s="47">
        <v>0</v>
      </c>
      <c r="N502" s="47">
        <v>0</v>
      </c>
      <c r="O502" s="47">
        <v>32.33</v>
      </c>
      <c r="P502" s="47">
        <v>0</v>
      </c>
      <c r="Q502" s="47">
        <v>0</v>
      </c>
      <c r="R502" s="47">
        <v>0</v>
      </c>
      <c r="S502" s="47">
        <v>0</v>
      </c>
      <c r="T502" s="55">
        <v>0</v>
      </c>
    </row>
    <row r="503" spans="1:20">
      <c r="A503" s="48" t="s">
        <v>2006</v>
      </c>
      <c r="B503" s="49" t="s">
        <v>995</v>
      </c>
      <c r="C503" s="49" t="s">
        <v>995</v>
      </c>
      <c r="D503" s="49" t="s">
        <v>2007</v>
      </c>
      <c r="E503" s="47">
        <v>0</v>
      </c>
      <c r="F503" s="47">
        <v>0</v>
      </c>
      <c r="G503" s="47">
        <v>0</v>
      </c>
      <c r="H503" s="47">
        <v>4741.9</v>
      </c>
      <c r="I503" s="47">
        <v>1848.9</v>
      </c>
      <c r="J503" s="47">
        <v>2893</v>
      </c>
      <c r="K503" s="47">
        <v>4741.9</v>
      </c>
      <c r="L503" s="47">
        <v>1848.9</v>
      </c>
      <c r="M503" s="47">
        <v>1323.67</v>
      </c>
      <c r="N503" s="47">
        <v>525.23</v>
      </c>
      <c r="O503" s="47">
        <v>2893</v>
      </c>
      <c r="P503" s="47">
        <v>0</v>
      </c>
      <c r="Q503" s="47">
        <v>0</v>
      </c>
      <c r="R503" s="47">
        <v>0</v>
      </c>
      <c r="S503" s="47">
        <v>0</v>
      </c>
      <c r="T503" s="55">
        <v>0</v>
      </c>
    </row>
    <row r="504" spans="1:20">
      <c r="A504" s="48" t="s">
        <v>2008</v>
      </c>
      <c r="B504" s="49" t="s">
        <v>995</v>
      </c>
      <c r="C504" s="49" t="s">
        <v>995</v>
      </c>
      <c r="D504" s="49" t="s">
        <v>2009</v>
      </c>
      <c r="E504" s="47">
        <v>0</v>
      </c>
      <c r="F504" s="47">
        <v>0</v>
      </c>
      <c r="G504" s="47">
        <v>0</v>
      </c>
      <c r="H504" s="47">
        <v>4502.66</v>
      </c>
      <c r="I504" s="47">
        <v>1794.66</v>
      </c>
      <c r="J504" s="47">
        <v>2708</v>
      </c>
      <c r="K504" s="47">
        <v>4502.66</v>
      </c>
      <c r="L504" s="47">
        <v>1794.66</v>
      </c>
      <c r="M504" s="47">
        <v>1287.92</v>
      </c>
      <c r="N504" s="47">
        <v>506.74</v>
      </c>
      <c r="O504" s="47">
        <v>2708</v>
      </c>
      <c r="P504" s="47">
        <v>0</v>
      </c>
      <c r="Q504" s="47">
        <v>0</v>
      </c>
      <c r="R504" s="47">
        <v>0</v>
      </c>
      <c r="S504" s="47">
        <v>0</v>
      </c>
      <c r="T504" s="55">
        <v>0</v>
      </c>
    </row>
    <row r="505" spans="1:20">
      <c r="A505" s="48" t="s">
        <v>2010</v>
      </c>
      <c r="B505" s="49" t="s">
        <v>995</v>
      </c>
      <c r="C505" s="49" t="s">
        <v>995</v>
      </c>
      <c r="D505" s="49" t="s">
        <v>1113</v>
      </c>
      <c r="E505" s="47">
        <v>0</v>
      </c>
      <c r="F505" s="47">
        <v>0</v>
      </c>
      <c r="G505" s="47">
        <v>0</v>
      </c>
      <c r="H505" s="47">
        <v>377.66</v>
      </c>
      <c r="I505" s="47">
        <v>377.66</v>
      </c>
      <c r="J505" s="47">
        <v>0</v>
      </c>
      <c r="K505" s="47">
        <v>377.66</v>
      </c>
      <c r="L505" s="47">
        <v>377.66</v>
      </c>
      <c r="M505" s="47">
        <v>249.69</v>
      </c>
      <c r="N505" s="47">
        <v>127.97</v>
      </c>
      <c r="O505" s="47">
        <v>0</v>
      </c>
      <c r="P505" s="47">
        <v>0</v>
      </c>
      <c r="Q505" s="47">
        <v>0</v>
      </c>
      <c r="R505" s="47">
        <v>0</v>
      </c>
      <c r="S505" s="47">
        <v>0</v>
      </c>
      <c r="T505" s="55">
        <v>0</v>
      </c>
    </row>
    <row r="506" spans="1:20">
      <c r="A506" s="48" t="s">
        <v>2011</v>
      </c>
      <c r="B506" s="49" t="s">
        <v>995</v>
      </c>
      <c r="C506" s="49" t="s">
        <v>995</v>
      </c>
      <c r="D506" s="49" t="s">
        <v>2012</v>
      </c>
      <c r="E506" s="47">
        <v>0</v>
      </c>
      <c r="F506" s="47">
        <v>0</v>
      </c>
      <c r="G506" s="47">
        <v>0</v>
      </c>
      <c r="H506" s="47">
        <v>2700</v>
      </c>
      <c r="I506" s="47">
        <v>0</v>
      </c>
      <c r="J506" s="47">
        <v>2700</v>
      </c>
      <c r="K506" s="47">
        <v>2700</v>
      </c>
      <c r="L506" s="47">
        <v>0</v>
      </c>
      <c r="M506" s="47">
        <v>0</v>
      </c>
      <c r="N506" s="47">
        <v>0</v>
      </c>
      <c r="O506" s="47">
        <v>2700</v>
      </c>
      <c r="P506" s="47">
        <v>0</v>
      </c>
      <c r="Q506" s="47">
        <v>0</v>
      </c>
      <c r="R506" s="47">
        <v>0</v>
      </c>
      <c r="S506" s="47">
        <v>0</v>
      </c>
      <c r="T506" s="55">
        <v>0</v>
      </c>
    </row>
    <row r="507" spans="1:20">
      <c r="A507" s="48" t="s">
        <v>2013</v>
      </c>
      <c r="B507" s="49" t="s">
        <v>995</v>
      </c>
      <c r="C507" s="49" t="s">
        <v>995</v>
      </c>
      <c r="D507" s="49" t="s">
        <v>1127</v>
      </c>
      <c r="E507" s="47">
        <v>0</v>
      </c>
      <c r="F507" s="47">
        <v>0</v>
      </c>
      <c r="G507" s="47">
        <v>0</v>
      </c>
      <c r="H507" s="47">
        <v>1417</v>
      </c>
      <c r="I507" s="47">
        <v>1417</v>
      </c>
      <c r="J507" s="47">
        <v>0</v>
      </c>
      <c r="K507" s="47">
        <v>1417</v>
      </c>
      <c r="L507" s="47">
        <v>1417</v>
      </c>
      <c r="M507" s="47">
        <v>1038.22</v>
      </c>
      <c r="N507" s="47">
        <v>378.77</v>
      </c>
      <c r="O507" s="47">
        <v>0</v>
      </c>
      <c r="P507" s="47">
        <v>0</v>
      </c>
      <c r="Q507" s="47">
        <v>0</v>
      </c>
      <c r="R507" s="47">
        <v>0</v>
      </c>
      <c r="S507" s="47">
        <v>0</v>
      </c>
      <c r="T507" s="55">
        <v>0</v>
      </c>
    </row>
    <row r="508" spans="1:20">
      <c r="A508" s="48" t="s">
        <v>2014</v>
      </c>
      <c r="B508" s="49" t="s">
        <v>995</v>
      </c>
      <c r="C508" s="49" t="s">
        <v>995</v>
      </c>
      <c r="D508" s="49" t="s">
        <v>2015</v>
      </c>
      <c r="E508" s="47">
        <v>0</v>
      </c>
      <c r="F508" s="47">
        <v>0</v>
      </c>
      <c r="G508" s="47">
        <v>0</v>
      </c>
      <c r="H508" s="47">
        <v>8</v>
      </c>
      <c r="I508" s="47">
        <v>0</v>
      </c>
      <c r="J508" s="47">
        <v>8</v>
      </c>
      <c r="K508" s="47">
        <v>8</v>
      </c>
      <c r="L508" s="47">
        <v>0</v>
      </c>
      <c r="M508" s="47">
        <v>0</v>
      </c>
      <c r="N508" s="47">
        <v>0</v>
      </c>
      <c r="O508" s="47">
        <v>8</v>
      </c>
      <c r="P508" s="47">
        <v>0</v>
      </c>
      <c r="Q508" s="47">
        <v>0</v>
      </c>
      <c r="R508" s="47">
        <v>0</v>
      </c>
      <c r="S508" s="47">
        <v>0</v>
      </c>
      <c r="T508" s="55">
        <v>0</v>
      </c>
    </row>
    <row r="509" spans="1:20">
      <c r="A509" s="48" t="s">
        <v>2016</v>
      </c>
      <c r="B509" s="49" t="s">
        <v>995</v>
      </c>
      <c r="C509" s="49" t="s">
        <v>995</v>
      </c>
      <c r="D509" s="49" t="s">
        <v>2017</v>
      </c>
      <c r="E509" s="47">
        <v>0</v>
      </c>
      <c r="F509" s="47">
        <v>0</v>
      </c>
      <c r="G509" s="47">
        <v>0</v>
      </c>
      <c r="H509" s="47">
        <v>88.24</v>
      </c>
      <c r="I509" s="47">
        <v>54.24</v>
      </c>
      <c r="J509" s="47">
        <v>34</v>
      </c>
      <c r="K509" s="47">
        <v>88.24</v>
      </c>
      <c r="L509" s="47">
        <v>54.24</v>
      </c>
      <c r="M509" s="47">
        <v>35.75</v>
      </c>
      <c r="N509" s="47">
        <v>18.49</v>
      </c>
      <c r="O509" s="47">
        <v>34</v>
      </c>
      <c r="P509" s="47">
        <v>0</v>
      </c>
      <c r="Q509" s="47">
        <v>0</v>
      </c>
      <c r="R509" s="47">
        <v>0</v>
      </c>
      <c r="S509" s="47">
        <v>0</v>
      </c>
      <c r="T509" s="55">
        <v>0</v>
      </c>
    </row>
    <row r="510" spans="1:20">
      <c r="A510" s="48" t="s">
        <v>2018</v>
      </c>
      <c r="B510" s="49" t="s">
        <v>995</v>
      </c>
      <c r="C510" s="49" t="s">
        <v>995</v>
      </c>
      <c r="D510" s="49" t="s">
        <v>2019</v>
      </c>
      <c r="E510" s="47">
        <v>0</v>
      </c>
      <c r="F510" s="47">
        <v>0</v>
      </c>
      <c r="G510" s="47">
        <v>0</v>
      </c>
      <c r="H510" s="47">
        <v>88.24</v>
      </c>
      <c r="I510" s="47">
        <v>54.24</v>
      </c>
      <c r="J510" s="47">
        <v>34</v>
      </c>
      <c r="K510" s="47">
        <v>88.24</v>
      </c>
      <c r="L510" s="47">
        <v>54.24</v>
      </c>
      <c r="M510" s="47">
        <v>35.75</v>
      </c>
      <c r="N510" s="47">
        <v>18.49</v>
      </c>
      <c r="O510" s="47">
        <v>34</v>
      </c>
      <c r="P510" s="47">
        <v>0</v>
      </c>
      <c r="Q510" s="47">
        <v>0</v>
      </c>
      <c r="R510" s="47">
        <v>0</v>
      </c>
      <c r="S510" s="47">
        <v>0</v>
      </c>
      <c r="T510" s="55">
        <v>0</v>
      </c>
    </row>
    <row r="511" spans="1:20">
      <c r="A511" s="48" t="s">
        <v>2020</v>
      </c>
      <c r="B511" s="49" t="s">
        <v>995</v>
      </c>
      <c r="C511" s="49" t="s">
        <v>995</v>
      </c>
      <c r="D511" s="49" t="s">
        <v>2021</v>
      </c>
      <c r="E511" s="47">
        <v>0</v>
      </c>
      <c r="F511" s="47">
        <v>0</v>
      </c>
      <c r="G511" s="47">
        <v>0</v>
      </c>
      <c r="H511" s="47">
        <v>151</v>
      </c>
      <c r="I511" s="47">
        <v>0</v>
      </c>
      <c r="J511" s="47">
        <v>151</v>
      </c>
      <c r="K511" s="47">
        <v>151</v>
      </c>
      <c r="L511" s="47">
        <v>0</v>
      </c>
      <c r="M511" s="47">
        <v>0</v>
      </c>
      <c r="N511" s="47">
        <v>0</v>
      </c>
      <c r="O511" s="47">
        <v>151</v>
      </c>
      <c r="P511" s="47">
        <v>0</v>
      </c>
      <c r="Q511" s="47">
        <v>0</v>
      </c>
      <c r="R511" s="47">
        <v>0</v>
      </c>
      <c r="S511" s="47">
        <v>0</v>
      </c>
      <c r="T511" s="55">
        <v>0</v>
      </c>
    </row>
    <row r="512" spans="1:20">
      <c r="A512" s="48" t="s">
        <v>2022</v>
      </c>
      <c r="B512" s="49" t="s">
        <v>995</v>
      </c>
      <c r="C512" s="49" t="s">
        <v>995</v>
      </c>
      <c r="D512" s="49" t="s">
        <v>2023</v>
      </c>
      <c r="E512" s="47">
        <v>0</v>
      </c>
      <c r="F512" s="47">
        <v>0</v>
      </c>
      <c r="G512" s="47">
        <v>0</v>
      </c>
      <c r="H512" s="47">
        <v>151</v>
      </c>
      <c r="I512" s="47">
        <v>0</v>
      </c>
      <c r="J512" s="47">
        <v>151</v>
      </c>
      <c r="K512" s="47">
        <v>151</v>
      </c>
      <c r="L512" s="47">
        <v>0</v>
      </c>
      <c r="M512" s="47">
        <v>0</v>
      </c>
      <c r="N512" s="47">
        <v>0</v>
      </c>
      <c r="O512" s="47">
        <v>151</v>
      </c>
      <c r="P512" s="47">
        <v>0</v>
      </c>
      <c r="Q512" s="47">
        <v>0</v>
      </c>
      <c r="R512" s="47">
        <v>0</v>
      </c>
      <c r="S512" s="47">
        <v>0</v>
      </c>
      <c r="T512" s="55">
        <v>0</v>
      </c>
    </row>
    <row r="513" spans="1:20">
      <c r="A513" s="48" t="s">
        <v>2024</v>
      </c>
      <c r="B513" s="49" t="s">
        <v>995</v>
      </c>
      <c r="C513" s="49" t="s">
        <v>995</v>
      </c>
      <c r="D513" s="49" t="s">
        <v>2025</v>
      </c>
      <c r="E513" s="47">
        <v>0</v>
      </c>
      <c r="F513" s="47">
        <v>0</v>
      </c>
      <c r="G513" s="47">
        <v>0</v>
      </c>
      <c r="H513" s="47">
        <v>11945.61</v>
      </c>
      <c r="I513" s="47">
        <v>8537.61</v>
      </c>
      <c r="J513" s="47">
        <v>3408</v>
      </c>
      <c r="K513" s="47">
        <v>11945.61</v>
      </c>
      <c r="L513" s="47">
        <v>8537.61</v>
      </c>
      <c r="M513" s="47">
        <v>8537.61</v>
      </c>
      <c r="N513" s="47">
        <v>0</v>
      </c>
      <c r="O513" s="47">
        <v>3408</v>
      </c>
      <c r="P513" s="47">
        <v>0</v>
      </c>
      <c r="Q513" s="47">
        <v>0</v>
      </c>
      <c r="R513" s="47">
        <v>0</v>
      </c>
      <c r="S513" s="47">
        <v>0</v>
      </c>
      <c r="T513" s="55">
        <v>0</v>
      </c>
    </row>
    <row r="514" spans="1:20">
      <c r="A514" s="48" t="s">
        <v>2026</v>
      </c>
      <c r="B514" s="49" t="s">
        <v>995</v>
      </c>
      <c r="C514" s="49" t="s">
        <v>995</v>
      </c>
      <c r="D514" s="49" t="s">
        <v>2027</v>
      </c>
      <c r="E514" s="47">
        <v>0</v>
      </c>
      <c r="F514" s="47">
        <v>0</v>
      </c>
      <c r="G514" s="47">
        <v>0</v>
      </c>
      <c r="H514" s="47">
        <v>3408</v>
      </c>
      <c r="I514" s="47">
        <v>0</v>
      </c>
      <c r="J514" s="47">
        <v>3408</v>
      </c>
      <c r="K514" s="47">
        <v>3408</v>
      </c>
      <c r="L514" s="47">
        <v>0</v>
      </c>
      <c r="M514" s="47">
        <v>0</v>
      </c>
      <c r="N514" s="47">
        <v>0</v>
      </c>
      <c r="O514" s="47">
        <v>3408</v>
      </c>
      <c r="P514" s="47">
        <v>0</v>
      </c>
      <c r="Q514" s="47">
        <v>0</v>
      </c>
      <c r="R514" s="47">
        <v>0</v>
      </c>
      <c r="S514" s="47">
        <v>0</v>
      </c>
      <c r="T514" s="55">
        <v>0</v>
      </c>
    </row>
    <row r="515" spans="1:20">
      <c r="A515" s="48" t="s">
        <v>2028</v>
      </c>
      <c r="B515" s="49" t="s">
        <v>995</v>
      </c>
      <c r="C515" s="49" t="s">
        <v>995</v>
      </c>
      <c r="D515" s="49" t="s">
        <v>2029</v>
      </c>
      <c r="E515" s="47">
        <v>0</v>
      </c>
      <c r="F515" s="47">
        <v>0</v>
      </c>
      <c r="G515" s="47">
        <v>0</v>
      </c>
      <c r="H515" s="47">
        <v>586</v>
      </c>
      <c r="I515" s="47">
        <v>0</v>
      </c>
      <c r="J515" s="47">
        <v>586</v>
      </c>
      <c r="K515" s="47">
        <v>586</v>
      </c>
      <c r="L515" s="47">
        <v>0</v>
      </c>
      <c r="M515" s="47">
        <v>0</v>
      </c>
      <c r="N515" s="47">
        <v>0</v>
      </c>
      <c r="O515" s="47">
        <v>586</v>
      </c>
      <c r="P515" s="47">
        <v>0</v>
      </c>
      <c r="Q515" s="47">
        <v>0</v>
      </c>
      <c r="R515" s="47">
        <v>0</v>
      </c>
      <c r="S515" s="47">
        <v>0</v>
      </c>
      <c r="T515" s="55">
        <v>0</v>
      </c>
    </row>
    <row r="516" spans="1:20">
      <c r="A516" s="48" t="s">
        <v>2030</v>
      </c>
      <c r="B516" s="49" t="s">
        <v>995</v>
      </c>
      <c r="C516" s="49" t="s">
        <v>995</v>
      </c>
      <c r="D516" s="49" t="s">
        <v>2031</v>
      </c>
      <c r="E516" s="47">
        <v>0</v>
      </c>
      <c r="F516" s="47">
        <v>0</v>
      </c>
      <c r="G516" s="47">
        <v>0</v>
      </c>
      <c r="H516" s="47">
        <v>136</v>
      </c>
      <c r="I516" s="47">
        <v>0</v>
      </c>
      <c r="J516" s="47">
        <v>136</v>
      </c>
      <c r="K516" s="47">
        <v>136</v>
      </c>
      <c r="L516" s="47">
        <v>0</v>
      </c>
      <c r="M516" s="47">
        <v>0</v>
      </c>
      <c r="N516" s="47">
        <v>0</v>
      </c>
      <c r="O516" s="47">
        <v>136</v>
      </c>
      <c r="P516" s="47">
        <v>0</v>
      </c>
      <c r="Q516" s="47">
        <v>0</v>
      </c>
      <c r="R516" s="47">
        <v>0</v>
      </c>
      <c r="S516" s="47">
        <v>0</v>
      </c>
      <c r="T516" s="55">
        <v>0</v>
      </c>
    </row>
    <row r="517" spans="1:20">
      <c r="A517" s="48" t="s">
        <v>2032</v>
      </c>
      <c r="B517" s="49" t="s">
        <v>995</v>
      </c>
      <c r="C517" s="49" t="s">
        <v>995</v>
      </c>
      <c r="D517" s="49" t="s">
        <v>2033</v>
      </c>
      <c r="E517" s="47">
        <v>0</v>
      </c>
      <c r="F517" s="47">
        <v>0</v>
      </c>
      <c r="G517" s="47">
        <v>0</v>
      </c>
      <c r="H517" s="47">
        <v>886</v>
      </c>
      <c r="I517" s="47">
        <v>0</v>
      </c>
      <c r="J517" s="47">
        <v>886</v>
      </c>
      <c r="K517" s="47">
        <v>886</v>
      </c>
      <c r="L517" s="47">
        <v>0</v>
      </c>
      <c r="M517" s="47">
        <v>0</v>
      </c>
      <c r="N517" s="47">
        <v>0</v>
      </c>
      <c r="O517" s="47">
        <v>886</v>
      </c>
      <c r="P517" s="47">
        <v>0</v>
      </c>
      <c r="Q517" s="47">
        <v>0</v>
      </c>
      <c r="R517" s="47">
        <v>0</v>
      </c>
      <c r="S517" s="47">
        <v>0</v>
      </c>
      <c r="T517" s="55">
        <v>0</v>
      </c>
    </row>
    <row r="518" spans="1:20">
      <c r="A518" s="48" t="s">
        <v>2034</v>
      </c>
      <c r="B518" s="49" t="s">
        <v>995</v>
      </c>
      <c r="C518" s="49" t="s">
        <v>995</v>
      </c>
      <c r="D518" s="49" t="s">
        <v>2035</v>
      </c>
      <c r="E518" s="47">
        <v>0</v>
      </c>
      <c r="F518" s="47">
        <v>0</v>
      </c>
      <c r="G518" s="47">
        <v>0</v>
      </c>
      <c r="H518" s="47">
        <v>300</v>
      </c>
      <c r="I518" s="47">
        <v>0</v>
      </c>
      <c r="J518" s="47">
        <v>300</v>
      </c>
      <c r="K518" s="47">
        <v>300</v>
      </c>
      <c r="L518" s="47">
        <v>0</v>
      </c>
      <c r="M518" s="47">
        <v>0</v>
      </c>
      <c r="N518" s="47">
        <v>0</v>
      </c>
      <c r="O518" s="47">
        <v>300</v>
      </c>
      <c r="P518" s="47">
        <v>0</v>
      </c>
      <c r="Q518" s="47">
        <v>0</v>
      </c>
      <c r="R518" s="47">
        <v>0</v>
      </c>
      <c r="S518" s="47">
        <v>0</v>
      </c>
      <c r="T518" s="55">
        <v>0</v>
      </c>
    </row>
    <row r="519" spans="1:20">
      <c r="A519" s="48" t="s">
        <v>2036</v>
      </c>
      <c r="B519" s="49" t="s">
        <v>995</v>
      </c>
      <c r="C519" s="49" t="s">
        <v>995</v>
      </c>
      <c r="D519" s="49" t="s">
        <v>2037</v>
      </c>
      <c r="E519" s="47">
        <v>0</v>
      </c>
      <c r="F519" s="47">
        <v>0</v>
      </c>
      <c r="G519" s="47">
        <v>0</v>
      </c>
      <c r="H519" s="47">
        <v>1500</v>
      </c>
      <c r="I519" s="47">
        <v>0</v>
      </c>
      <c r="J519" s="47">
        <v>1500</v>
      </c>
      <c r="K519" s="47">
        <v>1500</v>
      </c>
      <c r="L519" s="47">
        <v>0</v>
      </c>
      <c r="M519" s="47">
        <v>0</v>
      </c>
      <c r="N519" s="47">
        <v>0</v>
      </c>
      <c r="O519" s="47">
        <v>1500</v>
      </c>
      <c r="P519" s="47">
        <v>0</v>
      </c>
      <c r="Q519" s="47">
        <v>0</v>
      </c>
      <c r="R519" s="47">
        <v>0</v>
      </c>
      <c r="S519" s="47">
        <v>0</v>
      </c>
      <c r="T519" s="55">
        <v>0</v>
      </c>
    </row>
    <row r="520" spans="1:20">
      <c r="A520" s="48" t="s">
        <v>2038</v>
      </c>
      <c r="B520" s="49" t="s">
        <v>995</v>
      </c>
      <c r="C520" s="49" t="s">
        <v>995</v>
      </c>
      <c r="D520" s="49" t="s">
        <v>2039</v>
      </c>
      <c r="E520" s="47">
        <v>0</v>
      </c>
      <c r="F520" s="47">
        <v>0</v>
      </c>
      <c r="G520" s="47">
        <v>0</v>
      </c>
      <c r="H520" s="47">
        <v>8537.61</v>
      </c>
      <c r="I520" s="47">
        <v>8537.61</v>
      </c>
      <c r="J520" s="47">
        <v>0</v>
      </c>
      <c r="K520" s="47">
        <v>8537.61</v>
      </c>
      <c r="L520" s="47">
        <v>8537.61</v>
      </c>
      <c r="M520" s="47">
        <v>8537.61</v>
      </c>
      <c r="N520" s="47">
        <v>0</v>
      </c>
      <c r="O520" s="47">
        <v>0</v>
      </c>
      <c r="P520" s="47">
        <v>0</v>
      </c>
      <c r="Q520" s="47">
        <v>0</v>
      </c>
      <c r="R520" s="47">
        <v>0</v>
      </c>
      <c r="S520" s="47">
        <v>0</v>
      </c>
      <c r="T520" s="55">
        <v>0</v>
      </c>
    </row>
    <row r="521" ht="15" spans="1:20">
      <c r="A521" s="58" t="s">
        <v>2040</v>
      </c>
      <c r="B521" s="59" t="s">
        <v>995</v>
      </c>
      <c r="C521" s="59" t="s">
        <v>995</v>
      </c>
      <c r="D521" s="59" t="s">
        <v>2041</v>
      </c>
      <c r="E521" s="60">
        <v>0</v>
      </c>
      <c r="F521" s="60">
        <v>0</v>
      </c>
      <c r="G521" s="60">
        <v>0</v>
      </c>
      <c r="H521" s="60">
        <v>8537.61</v>
      </c>
      <c r="I521" s="60">
        <v>8537.61</v>
      </c>
      <c r="J521" s="60">
        <v>0</v>
      </c>
      <c r="K521" s="60">
        <v>8537.61</v>
      </c>
      <c r="L521" s="60">
        <v>8537.61</v>
      </c>
      <c r="M521" s="60">
        <v>8537.61</v>
      </c>
      <c r="N521" s="60">
        <v>0</v>
      </c>
      <c r="O521" s="60">
        <v>0</v>
      </c>
      <c r="P521" s="60">
        <v>0</v>
      </c>
      <c r="Q521" s="60">
        <v>0</v>
      </c>
      <c r="R521" s="60">
        <v>0</v>
      </c>
      <c r="S521" s="60">
        <v>0</v>
      </c>
      <c r="T521" s="61">
        <v>0</v>
      </c>
    </row>
  </sheetData>
  <mergeCells count="540">
    <mergeCell ref="A2:T2"/>
    <mergeCell ref="A5:D5"/>
    <mergeCell ref="E5:G5"/>
    <mergeCell ref="H5:J5"/>
    <mergeCell ref="K5:O5"/>
    <mergeCell ref="P5:T5"/>
    <mergeCell ref="L6:N6"/>
    <mergeCell ref="R6:T6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73:C173"/>
    <mergeCell ref="A174:C174"/>
    <mergeCell ref="A175:C175"/>
    <mergeCell ref="A176:C176"/>
    <mergeCell ref="A177:C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  <mergeCell ref="A345:C345"/>
    <mergeCell ref="A346:C346"/>
    <mergeCell ref="A347:C347"/>
    <mergeCell ref="A348:C348"/>
    <mergeCell ref="A349:C349"/>
    <mergeCell ref="A350:C350"/>
    <mergeCell ref="A351:C351"/>
    <mergeCell ref="A352:C352"/>
    <mergeCell ref="A353:C353"/>
    <mergeCell ref="A354:C354"/>
    <mergeCell ref="A355:C355"/>
    <mergeCell ref="A356:C356"/>
    <mergeCell ref="A357:C357"/>
    <mergeCell ref="A358:C358"/>
    <mergeCell ref="A359:C359"/>
    <mergeCell ref="A360:C360"/>
    <mergeCell ref="A361:C361"/>
    <mergeCell ref="A362:C362"/>
    <mergeCell ref="A363:C363"/>
    <mergeCell ref="A364:C364"/>
    <mergeCell ref="A365:C365"/>
    <mergeCell ref="A366:C366"/>
    <mergeCell ref="A367:C367"/>
    <mergeCell ref="A368:C368"/>
    <mergeCell ref="A369:C369"/>
    <mergeCell ref="A370:C370"/>
    <mergeCell ref="A371:C371"/>
    <mergeCell ref="A372:C372"/>
    <mergeCell ref="A373:C373"/>
    <mergeCell ref="A374:C374"/>
    <mergeCell ref="A375:C375"/>
    <mergeCell ref="A376:C376"/>
    <mergeCell ref="A377:C377"/>
    <mergeCell ref="A378:C378"/>
    <mergeCell ref="A379:C379"/>
    <mergeCell ref="A380:C380"/>
    <mergeCell ref="A381:C381"/>
    <mergeCell ref="A382:C382"/>
    <mergeCell ref="A383:C383"/>
    <mergeCell ref="A384:C384"/>
    <mergeCell ref="A385:C385"/>
    <mergeCell ref="A386:C386"/>
    <mergeCell ref="A387:C387"/>
    <mergeCell ref="A388:C388"/>
    <mergeCell ref="A389:C389"/>
    <mergeCell ref="A390:C390"/>
    <mergeCell ref="A391:C391"/>
    <mergeCell ref="A392:C392"/>
    <mergeCell ref="A393:C393"/>
    <mergeCell ref="A394:C394"/>
    <mergeCell ref="A395:C395"/>
    <mergeCell ref="A396:C396"/>
    <mergeCell ref="A397:C397"/>
    <mergeCell ref="A398:C398"/>
    <mergeCell ref="A399:C399"/>
    <mergeCell ref="A400:C400"/>
    <mergeCell ref="A401:C401"/>
    <mergeCell ref="A402:C402"/>
    <mergeCell ref="A403:C403"/>
    <mergeCell ref="A404:C404"/>
    <mergeCell ref="A405:C405"/>
    <mergeCell ref="A406:C406"/>
    <mergeCell ref="A407:C407"/>
    <mergeCell ref="A408:C408"/>
    <mergeCell ref="A409:C409"/>
    <mergeCell ref="A410:C410"/>
    <mergeCell ref="A411:C411"/>
    <mergeCell ref="A412:C412"/>
    <mergeCell ref="A413:C413"/>
    <mergeCell ref="A414:C414"/>
    <mergeCell ref="A415:C415"/>
    <mergeCell ref="A416:C416"/>
    <mergeCell ref="A417:C417"/>
    <mergeCell ref="A418:C418"/>
    <mergeCell ref="A419:C419"/>
    <mergeCell ref="A420:C420"/>
    <mergeCell ref="A421:C421"/>
    <mergeCell ref="A422:C422"/>
    <mergeCell ref="A423:C423"/>
    <mergeCell ref="A424:C424"/>
    <mergeCell ref="A425:C425"/>
    <mergeCell ref="A426:C426"/>
    <mergeCell ref="A427:C427"/>
    <mergeCell ref="A428:C428"/>
    <mergeCell ref="A429:C429"/>
    <mergeCell ref="A430:C430"/>
    <mergeCell ref="A431:C431"/>
    <mergeCell ref="A432:C432"/>
    <mergeCell ref="A433:C433"/>
    <mergeCell ref="A434:C434"/>
    <mergeCell ref="A435:C435"/>
    <mergeCell ref="A436:C436"/>
    <mergeCell ref="A437:C437"/>
    <mergeCell ref="A438:C438"/>
    <mergeCell ref="A439:C439"/>
    <mergeCell ref="A440:C440"/>
    <mergeCell ref="A441:C441"/>
    <mergeCell ref="A442:C442"/>
    <mergeCell ref="A443:C443"/>
    <mergeCell ref="A444:C444"/>
    <mergeCell ref="A445:C445"/>
    <mergeCell ref="A446:C446"/>
    <mergeCell ref="A447:C447"/>
    <mergeCell ref="A448:C448"/>
    <mergeCell ref="A449:C449"/>
    <mergeCell ref="A450:C450"/>
    <mergeCell ref="A451:C451"/>
    <mergeCell ref="A452:C452"/>
    <mergeCell ref="A453:C453"/>
    <mergeCell ref="A454:C454"/>
    <mergeCell ref="A455:C455"/>
    <mergeCell ref="A456:C456"/>
    <mergeCell ref="A457:C457"/>
    <mergeCell ref="A458:C458"/>
    <mergeCell ref="A459:C459"/>
    <mergeCell ref="A460:C460"/>
    <mergeCell ref="A461:C461"/>
    <mergeCell ref="A462:C462"/>
    <mergeCell ref="A463:C463"/>
    <mergeCell ref="A464:C464"/>
    <mergeCell ref="A465:C465"/>
    <mergeCell ref="A466:C466"/>
    <mergeCell ref="A467:C467"/>
    <mergeCell ref="A468:C468"/>
    <mergeCell ref="A469:C469"/>
    <mergeCell ref="A470:C470"/>
    <mergeCell ref="A471:C471"/>
    <mergeCell ref="A472:C472"/>
    <mergeCell ref="A473:C473"/>
    <mergeCell ref="A474:C474"/>
    <mergeCell ref="A475:C475"/>
    <mergeCell ref="A476:C476"/>
    <mergeCell ref="A477:C477"/>
    <mergeCell ref="A478:C478"/>
    <mergeCell ref="A479:C479"/>
    <mergeCell ref="A480:C480"/>
    <mergeCell ref="A481:C481"/>
    <mergeCell ref="A482:C482"/>
    <mergeCell ref="A483:C483"/>
    <mergeCell ref="A484:C484"/>
    <mergeCell ref="A485:C485"/>
    <mergeCell ref="A486:C486"/>
    <mergeCell ref="A487:C487"/>
    <mergeCell ref="A488:C488"/>
    <mergeCell ref="A489:C489"/>
    <mergeCell ref="A490:C490"/>
    <mergeCell ref="A491:C491"/>
    <mergeCell ref="A492:C492"/>
    <mergeCell ref="A493:C493"/>
    <mergeCell ref="A494:C494"/>
    <mergeCell ref="A495:C495"/>
    <mergeCell ref="A496:C496"/>
    <mergeCell ref="A497:C497"/>
    <mergeCell ref="A498:C498"/>
    <mergeCell ref="A499:C499"/>
    <mergeCell ref="A500:C500"/>
    <mergeCell ref="A501:C501"/>
    <mergeCell ref="A502:C502"/>
    <mergeCell ref="A503:C503"/>
    <mergeCell ref="A504:C504"/>
    <mergeCell ref="A505:C505"/>
    <mergeCell ref="A506:C506"/>
    <mergeCell ref="A507:C507"/>
    <mergeCell ref="A508:C508"/>
    <mergeCell ref="A509:C509"/>
    <mergeCell ref="A510:C510"/>
    <mergeCell ref="A511:C511"/>
    <mergeCell ref="A512:C512"/>
    <mergeCell ref="A513:C513"/>
    <mergeCell ref="A514:C514"/>
    <mergeCell ref="A515:C515"/>
    <mergeCell ref="A516:C516"/>
    <mergeCell ref="A517:C517"/>
    <mergeCell ref="A518:C518"/>
    <mergeCell ref="A519:C519"/>
    <mergeCell ref="A520:C520"/>
    <mergeCell ref="A521:C521"/>
    <mergeCell ref="A9:A10"/>
    <mergeCell ref="B9:B10"/>
    <mergeCell ref="C9:C10"/>
    <mergeCell ref="D6:D8"/>
    <mergeCell ref="E6:E8"/>
    <mergeCell ref="F6:F8"/>
    <mergeCell ref="G6:G8"/>
    <mergeCell ref="H6:H8"/>
    <mergeCell ref="I6:I8"/>
    <mergeCell ref="J6:J8"/>
    <mergeCell ref="K6:K8"/>
    <mergeCell ref="L7:L8"/>
    <mergeCell ref="M7:M8"/>
    <mergeCell ref="N7:N8"/>
    <mergeCell ref="O6:O8"/>
    <mergeCell ref="P6:P8"/>
    <mergeCell ref="Q6:Q8"/>
    <mergeCell ref="R7:R8"/>
    <mergeCell ref="S7:S8"/>
    <mergeCell ref="T7:T8"/>
    <mergeCell ref="A6:C8"/>
  </mergeCells>
  <pageMargins left="0.354330708661417" right="0.31496062992126" top="0.748031496062992" bottom="0.49" header="0.31496062992126" footer="0.31496062992126"/>
  <pageSetup paperSize="9" scale="92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T47"/>
  <sheetViews>
    <sheetView showZeros="0" workbookViewId="0">
      <selection activeCell="L31" sqref="L31"/>
    </sheetView>
  </sheetViews>
  <sheetFormatPr defaultColWidth="9" defaultRowHeight="14.25"/>
  <cols>
    <col min="1" max="1" width="2.25" customWidth="1"/>
    <col min="2" max="2" width="2.625" customWidth="1"/>
    <col min="3" max="3" width="3" customWidth="1"/>
    <col min="4" max="4" width="24.5" customWidth="1"/>
    <col min="5" max="6" width="6.625" customWidth="1"/>
    <col min="7" max="8" width="6.875" customWidth="1"/>
    <col min="9" max="10" width="5.875" customWidth="1"/>
    <col min="11" max="11" width="7" customWidth="1"/>
    <col min="12" max="12" width="7.5" customWidth="1"/>
    <col min="13" max="13" width="7.375" customWidth="1"/>
    <col min="14" max="14" width="8" customWidth="1"/>
    <col min="15" max="15" width="7.75" customWidth="1"/>
    <col min="16" max="16" width="7.125" customWidth="1"/>
    <col min="17" max="17" width="6.5" customWidth="1"/>
    <col min="18" max="18" width="7.75" customWidth="1"/>
    <col min="19" max="19" width="8.25" customWidth="1"/>
    <col min="20" max="20" width="7" customWidth="1"/>
  </cols>
  <sheetData>
    <row r="1" spans="1:1">
      <c r="A1" s="39" t="s">
        <v>2042</v>
      </c>
    </row>
    <row r="2" ht="20.25" customHeight="1" spans="1:20">
      <c r="A2" s="40" t="s">
        <v>2043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idden="1" spans="20:20">
      <c r="T3" s="51" t="s">
        <v>2044</v>
      </c>
    </row>
    <row r="4" spans="1:20">
      <c r="A4" s="41"/>
      <c r="K4" s="50"/>
      <c r="T4" s="51" t="s">
        <v>993</v>
      </c>
    </row>
    <row r="5" spans="1:20">
      <c r="A5" s="42" t="s">
        <v>997</v>
      </c>
      <c r="B5" s="43" t="s">
        <v>995</v>
      </c>
      <c r="C5" s="43" t="s">
        <v>995</v>
      </c>
      <c r="D5" s="43" t="s">
        <v>995</v>
      </c>
      <c r="E5" s="43" t="s">
        <v>1091</v>
      </c>
      <c r="F5" s="43" t="s">
        <v>995</v>
      </c>
      <c r="G5" s="43" t="s">
        <v>995</v>
      </c>
      <c r="H5" s="43" t="s">
        <v>1092</v>
      </c>
      <c r="I5" s="43" t="s">
        <v>995</v>
      </c>
      <c r="J5" s="43" t="s">
        <v>995</v>
      </c>
      <c r="K5" s="43" t="s">
        <v>1093</v>
      </c>
      <c r="L5" s="43" t="s">
        <v>995</v>
      </c>
      <c r="M5" s="43" t="s">
        <v>995</v>
      </c>
      <c r="N5" s="43" t="s">
        <v>995</v>
      </c>
      <c r="O5" s="43" t="s">
        <v>995</v>
      </c>
      <c r="P5" s="43" t="s">
        <v>1094</v>
      </c>
      <c r="Q5" s="43" t="s">
        <v>995</v>
      </c>
      <c r="R5" s="43" t="s">
        <v>995</v>
      </c>
      <c r="S5" s="43" t="s">
        <v>995</v>
      </c>
      <c r="T5" s="52" t="s">
        <v>995</v>
      </c>
    </row>
    <row r="6" spans="1:20">
      <c r="A6" s="44" t="s">
        <v>1095</v>
      </c>
      <c r="B6" s="45" t="s">
        <v>995</v>
      </c>
      <c r="C6" s="45" t="s">
        <v>995</v>
      </c>
      <c r="D6" s="45" t="s">
        <v>209</v>
      </c>
      <c r="E6" s="45" t="s">
        <v>214</v>
      </c>
      <c r="F6" s="45" t="s">
        <v>1096</v>
      </c>
      <c r="G6" s="45" t="s">
        <v>1097</v>
      </c>
      <c r="H6" s="45" t="s">
        <v>214</v>
      </c>
      <c r="I6" s="45" t="s">
        <v>1098</v>
      </c>
      <c r="J6" s="45" t="s">
        <v>1099</v>
      </c>
      <c r="K6" s="45" t="s">
        <v>214</v>
      </c>
      <c r="L6" s="45" t="s">
        <v>1098</v>
      </c>
      <c r="M6" s="45" t="s">
        <v>995</v>
      </c>
      <c r="N6" s="45" t="s">
        <v>995</v>
      </c>
      <c r="O6" s="45" t="s">
        <v>1099</v>
      </c>
      <c r="P6" s="45" t="s">
        <v>214</v>
      </c>
      <c r="Q6" s="45" t="s">
        <v>1096</v>
      </c>
      <c r="R6" s="45" t="s">
        <v>1097</v>
      </c>
      <c r="S6" s="45" t="s">
        <v>995</v>
      </c>
      <c r="T6" s="53" t="s">
        <v>995</v>
      </c>
    </row>
    <row r="7" spans="1:20">
      <c r="A7" s="44" t="s">
        <v>995</v>
      </c>
      <c r="B7" s="45" t="s">
        <v>995</v>
      </c>
      <c r="C7" s="45" t="s">
        <v>995</v>
      </c>
      <c r="D7" s="45" t="s">
        <v>995</v>
      </c>
      <c r="E7" s="45" t="s">
        <v>995</v>
      </c>
      <c r="F7" s="45" t="s">
        <v>995</v>
      </c>
      <c r="G7" s="45" t="s">
        <v>1058</v>
      </c>
      <c r="H7" s="45" t="s">
        <v>995</v>
      </c>
      <c r="I7" s="45" t="s">
        <v>995</v>
      </c>
      <c r="J7" s="45" t="s">
        <v>1058</v>
      </c>
      <c r="K7" s="45" t="s">
        <v>995</v>
      </c>
      <c r="L7" s="45" t="s">
        <v>1058</v>
      </c>
      <c r="M7" s="45" t="s">
        <v>1100</v>
      </c>
      <c r="N7" s="45" t="s">
        <v>1101</v>
      </c>
      <c r="O7" s="45" t="s">
        <v>1058</v>
      </c>
      <c r="P7" s="45" t="s">
        <v>995</v>
      </c>
      <c r="Q7" s="45" t="s">
        <v>995</v>
      </c>
      <c r="R7" s="45" t="s">
        <v>1058</v>
      </c>
      <c r="S7" s="45" t="s">
        <v>1102</v>
      </c>
      <c r="T7" s="53" t="s">
        <v>1103</v>
      </c>
    </row>
    <row r="8" spans="1:20">
      <c r="A8" s="44" t="s">
        <v>995</v>
      </c>
      <c r="B8" s="45" t="s">
        <v>995</v>
      </c>
      <c r="C8" s="45" t="s">
        <v>995</v>
      </c>
      <c r="D8" s="45" t="s">
        <v>995</v>
      </c>
      <c r="E8" s="45" t="s">
        <v>995</v>
      </c>
      <c r="F8" s="45" t="s">
        <v>995</v>
      </c>
      <c r="G8" s="45" t="s">
        <v>995</v>
      </c>
      <c r="H8" s="45" t="s">
        <v>995</v>
      </c>
      <c r="I8" s="45" t="s">
        <v>995</v>
      </c>
      <c r="J8" s="45" t="s">
        <v>995</v>
      </c>
      <c r="K8" s="45" t="s">
        <v>995</v>
      </c>
      <c r="L8" s="45" t="s">
        <v>995</v>
      </c>
      <c r="M8" s="45" t="s">
        <v>995</v>
      </c>
      <c r="N8" s="45" t="s">
        <v>995</v>
      </c>
      <c r="O8" s="45" t="s">
        <v>995</v>
      </c>
      <c r="P8" s="45" t="s">
        <v>995</v>
      </c>
      <c r="Q8" s="45" t="s">
        <v>995</v>
      </c>
      <c r="R8" s="45" t="s">
        <v>995</v>
      </c>
      <c r="S8" s="45" t="s">
        <v>995</v>
      </c>
      <c r="T8" s="53" t="s">
        <v>995</v>
      </c>
    </row>
    <row r="9" spans="1:20">
      <c r="A9" s="44" t="s">
        <v>1104</v>
      </c>
      <c r="B9" s="45" t="s">
        <v>1105</v>
      </c>
      <c r="C9" s="45" t="s">
        <v>1106</v>
      </c>
      <c r="D9" s="45" t="s">
        <v>1107</v>
      </c>
      <c r="E9" s="46" t="s">
        <v>1062</v>
      </c>
      <c r="F9" s="46" t="s">
        <v>1063</v>
      </c>
      <c r="G9" s="46" t="s">
        <v>1064</v>
      </c>
      <c r="H9" s="46" t="s">
        <v>1065</v>
      </c>
      <c r="I9" s="46" t="s">
        <v>1066</v>
      </c>
      <c r="J9" s="46" t="s">
        <v>1067</v>
      </c>
      <c r="K9" s="46" t="s">
        <v>1068</v>
      </c>
      <c r="L9" s="46" t="s">
        <v>1069</v>
      </c>
      <c r="M9" s="46" t="s">
        <v>1070</v>
      </c>
      <c r="N9" s="46" t="s">
        <v>1071</v>
      </c>
      <c r="O9" s="46" t="s">
        <v>1072</v>
      </c>
      <c r="P9" s="46" t="s">
        <v>1073</v>
      </c>
      <c r="Q9" s="46" t="s">
        <v>1074</v>
      </c>
      <c r="R9" s="46" t="s">
        <v>1075</v>
      </c>
      <c r="S9" s="46" t="s">
        <v>1076</v>
      </c>
      <c r="T9" s="54" t="s">
        <v>1077</v>
      </c>
    </row>
    <row r="10" spans="1:20">
      <c r="A10" s="44" t="s">
        <v>995</v>
      </c>
      <c r="B10" s="45" t="s">
        <v>995</v>
      </c>
      <c r="C10" s="45" t="s">
        <v>995</v>
      </c>
      <c r="D10" s="45" t="s">
        <v>214</v>
      </c>
      <c r="E10" s="47">
        <v>0</v>
      </c>
      <c r="F10" s="47">
        <v>0</v>
      </c>
      <c r="G10" s="47">
        <v>0</v>
      </c>
      <c r="H10" s="47">
        <v>143001.19</v>
      </c>
      <c r="I10" s="47">
        <v>0</v>
      </c>
      <c r="J10" s="47">
        <v>143001.19</v>
      </c>
      <c r="K10" s="47">
        <v>142733.4</v>
      </c>
      <c r="L10" s="47">
        <v>0</v>
      </c>
      <c r="M10" s="47">
        <v>0</v>
      </c>
      <c r="N10" s="47">
        <v>0</v>
      </c>
      <c r="O10" s="47">
        <v>142733.4</v>
      </c>
      <c r="P10" s="47">
        <v>267.79</v>
      </c>
      <c r="Q10" s="47">
        <v>0</v>
      </c>
      <c r="R10" s="47">
        <v>267.79</v>
      </c>
      <c r="S10" s="47">
        <v>267.79</v>
      </c>
      <c r="T10" s="55">
        <v>0</v>
      </c>
    </row>
    <row r="11" spans="1:20">
      <c r="A11" s="48" t="s">
        <v>1476</v>
      </c>
      <c r="B11" s="49" t="s">
        <v>995</v>
      </c>
      <c r="C11" s="49" t="s">
        <v>995</v>
      </c>
      <c r="D11" s="49" t="s">
        <v>1477</v>
      </c>
      <c r="E11" s="47">
        <v>0</v>
      </c>
      <c r="F11" s="47">
        <v>0</v>
      </c>
      <c r="G11" s="47">
        <v>0</v>
      </c>
      <c r="H11" s="47">
        <v>2077</v>
      </c>
      <c r="I11" s="47">
        <v>0</v>
      </c>
      <c r="J11" s="47">
        <v>2077</v>
      </c>
      <c r="K11" s="47">
        <v>2077</v>
      </c>
      <c r="L11" s="47">
        <v>0</v>
      </c>
      <c r="M11" s="47">
        <v>0</v>
      </c>
      <c r="N11" s="47">
        <v>0</v>
      </c>
      <c r="O11" s="47">
        <v>2077</v>
      </c>
      <c r="P11" s="47">
        <v>0</v>
      </c>
      <c r="Q11" s="47">
        <v>0</v>
      </c>
      <c r="R11" s="47">
        <v>0</v>
      </c>
      <c r="S11" s="47">
        <v>0</v>
      </c>
      <c r="T11" s="55">
        <v>0</v>
      </c>
    </row>
    <row r="12" spans="1:20">
      <c r="A12" s="48" t="s">
        <v>2045</v>
      </c>
      <c r="B12" s="49" t="s">
        <v>995</v>
      </c>
      <c r="C12" s="49" t="s">
        <v>995</v>
      </c>
      <c r="D12" s="49" t="s">
        <v>2046</v>
      </c>
      <c r="E12" s="47">
        <v>0</v>
      </c>
      <c r="F12" s="47">
        <v>0</v>
      </c>
      <c r="G12" s="47">
        <v>0</v>
      </c>
      <c r="H12" s="47">
        <v>2044</v>
      </c>
      <c r="I12" s="47">
        <v>0</v>
      </c>
      <c r="J12" s="47">
        <v>2044</v>
      </c>
      <c r="K12" s="47">
        <v>2044</v>
      </c>
      <c r="L12" s="47">
        <v>0</v>
      </c>
      <c r="M12" s="47">
        <v>0</v>
      </c>
      <c r="N12" s="47">
        <v>0</v>
      </c>
      <c r="O12" s="47">
        <v>2044</v>
      </c>
      <c r="P12" s="47">
        <v>0</v>
      </c>
      <c r="Q12" s="47">
        <v>0</v>
      </c>
      <c r="R12" s="47">
        <v>0</v>
      </c>
      <c r="S12" s="47">
        <v>0</v>
      </c>
      <c r="T12" s="55">
        <v>0</v>
      </c>
    </row>
    <row r="13" spans="1:20">
      <c r="A13" s="48" t="s">
        <v>2047</v>
      </c>
      <c r="B13" s="49" t="s">
        <v>995</v>
      </c>
      <c r="C13" s="49" t="s">
        <v>995</v>
      </c>
      <c r="D13" s="49" t="s">
        <v>2048</v>
      </c>
      <c r="E13" s="47">
        <v>0</v>
      </c>
      <c r="F13" s="47">
        <v>0</v>
      </c>
      <c r="G13" s="47">
        <v>0</v>
      </c>
      <c r="H13" s="47">
        <v>550</v>
      </c>
      <c r="I13" s="47">
        <v>0</v>
      </c>
      <c r="J13" s="47">
        <v>550</v>
      </c>
      <c r="K13" s="47">
        <v>550</v>
      </c>
      <c r="L13" s="47">
        <v>0</v>
      </c>
      <c r="M13" s="47">
        <v>0</v>
      </c>
      <c r="N13" s="47">
        <v>0</v>
      </c>
      <c r="O13" s="47">
        <v>550</v>
      </c>
      <c r="P13" s="47">
        <v>0</v>
      </c>
      <c r="Q13" s="47">
        <v>0</v>
      </c>
      <c r="R13" s="47">
        <v>0</v>
      </c>
      <c r="S13" s="47">
        <v>0</v>
      </c>
      <c r="T13" s="55">
        <v>0</v>
      </c>
    </row>
    <row r="14" spans="1:20">
      <c r="A14" s="48" t="s">
        <v>2049</v>
      </c>
      <c r="B14" s="49" t="s">
        <v>995</v>
      </c>
      <c r="C14" s="49" t="s">
        <v>995</v>
      </c>
      <c r="D14" s="49" t="s">
        <v>2050</v>
      </c>
      <c r="E14" s="47">
        <v>0</v>
      </c>
      <c r="F14" s="47">
        <v>0</v>
      </c>
      <c r="G14" s="47">
        <v>0</v>
      </c>
      <c r="H14" s="47">
        <v>1485</v>
      </c>
      <c r="I14" s="47">
        <v>0</v>
      </c>
      <c r="J14" s="47">
        <v>1485</v>
      </c>
      <c r="K14" s="47">
        <v>1485</v>
      </c>
      <c r="L14" s="47">
        <v>0</v>
      </c>
      <c r="M14" s="47">
        <v>0</v>
      </c>
      <c r="N14" s="47">
        <v>0</v>
      </c>
      <c r="O14" s="47">
        <v>1485</v>
      </c>
      <c r="P14" s="47">
        <v>0</v>
      </c>
      <c r="Q14" s="47">
        <v>0</v>
      </c>
      <c r="R14" s="47">
        <v>0</v>
      </c>
      <c r="S14" s="47">
        <v>0</v>
      </c>
      <c r="T14" s="55">
        <v>0</v>
      </c>
    </row>
    <row r="15" spans="1:20">
      <c r="A15" s="48" t="s">
        <v>2051</v>
      </c>
      <c r="B15" s="49" t="s">
        <v>995</v>
      </c>
      <c r="C15" s="49" t="s">
        <v>995</v>
      </c>
      <c r="D15" s="49" t="s">
        <v>2052</v>
      </c>
      <c r="E15" s="47">
        <v>0</v>
      </c>
      <c r="F15" s="47">
        <v>0</v>
      </c>
      <c r="G15" s="47">
        <v>0</v>
      </c>
      <c r="H15" s="47">
        <v>9</v>
      </c>
      <c r="I15" s="47">
        <v>0</v>
      </c>
      <c r="J15" s="47">
        <v>9</v>
      </c>
      <c r="K15" s="47">
        <v>9</v>
      </c>
      <c r="L15" s="47">
        <v>0</v>
      </c>
      <c r="M15" s="47">
        <v>0</v>
      </c>
      <c r="N15" s="47">
        <v>0</v>
      </c>
      <c r="O15" s="47">
        <v>9</v>
      </c>
      <c r="P15" s="47">
        <v>0</v>
      </c>
      <c r="Q15" s="47">
        <v>0</v>
      </c>
      <c r="R15" s="47">
        <v>0</v>
      </c>
      <c r="S15" s="47">
        <v>0</v>
      </c>
      <c r="T15" s="55">
        <v>0</v>
      </c>
    </row>
    <row r="16" spans="1:20">
      <c r="A16" s="48" t="s">
        <v>2053</v>
      </c>
      <c r="B16" s="49" t="s">
        <v>995</v>
      </c>
      <c r="C16" s="49" t="s">
        <v>995</v>
      </c>
      <c r="D16" s="49" t="s">
        <v>2054</v>
      </c>
      <c r="E16" s="47">
        <v>0</v>
      </c>
      <c r="F16" s="47">
        <v>0</v>
      </c>
      <c r="G16" s="47">
        <v>0</v>
      </c>
      <c r="H16" s="47">
        <v>33</v>
      </c>
      <c r="I16" s="47">
        <v>0</v>
      </c>
      <c r="J16" s="47">
        <v>33</v>
      </c>
      <c r="K16" s="47">
        <v>33</v>
      </c>
      <c r="L16" s="47">
        <v>0</v>
      </c>
      <c r="M16" s="47">
        <v>0</v>
      </c>
      <c r="N16" s="47">
        <v>0</v>
      </c>
      <c r="O16" s="47">
        <v>33</v>
      </c>
      <c r="P16" s="47">
        <v>0</v>
      </c>
      <c r="Q16" s="47">
        <v>0</v>
      </c>
      <c r="R16" s="47">
        <v>0</v>
      </c>
      <c r="S16" s="47">
        <v>0</v>
      </c>
      <c r="T16" s="55">
        <v>0</v>
      </c>
    </row>
    <row r="17" spans="1:20">
      <c r="A17" s="48" t="s">
        <v>2055</v>
      </c>
      <c r="B17" s="49" t="s">
        <v>995</v>
      </c>
      <c r="C17" s="49" t="s">
        <v>995</v>
      </c>
      <c r="D17" s="49" t="s">
        <v>2050</v>
      </c>
      <c r="E17" s="47">
        <v>0</v>
      </c>
      <c r="F17" s="47">
        <v>0</v>
      </c>
      <c r="G17" s="47">
        <v>0</v>
      </c>
      <c r="H17" s="47">
        <v>33</v>
      </c>
      <c r="I17" s="47">
        <v>0</v>
      </c>
      <c r="J17" s="47">
        <v>33</v>
      </c>
      <c r="K17" s="47">
        <v>33</v>
      </c>
      <c r="L17" s="47">
        <v>0</v>
      </c>
      <c r="M17" s="47">
        <v>0</v>
      </c>
      <c r="N17" s="47">
        <v>0</v>
      </c>
      <c r="O17" s="47">
        <v>33</v>
      </c>
      <c r="P17" s="47">
        <v>0</v>
      </c>
      <c r="Q17" s="47">
        <v>0</v>
      </c>
      <c r="R17" s="47">
        <v>0</v>
      </c>
      <c r="S17" s="47">
        <v>0</v>
      </c>
      <c r="T17" s="55">
        <v>0</v>
      </c>
    </row>
    <row r="18" spans="1:20">
      <c r="A18" s="48" t="s">
        <v>1749</v>
      </c>
      <c r="B18" s="49" t="s">
        <v>995</v>
      </c>
      <c r="C18" s="49" t="s">
        <v>995</v>
      </c>
      <c r="D18" s="49" t="s">
        <v>1750</v>
      </c>
      <c r="E18" s="47">
        <v>0</v>
      </c>
      <c r="F18" s="47">
        <v>0</v>
      </c>
      <c r="G18" s="47">
        <v>0</v>
      </c>
      <c r="H18" s="47">
        <v>137694.42</v>
      </c>
      <c r="I18" s="47">
        <v>0</v>
      </c>
      <c r="J18" s="47">
        <v>137694.42</v>
      </c>
      <c r="K18" s="47">
        <v>137694.42</v>
      </c>
      <c r="L18" s="47">
        <v>0</v>
      </c>
      <c r="M18" s="47">
        <v>0</v>
      </c>
      <c r="N18" s="47">
        <v>0</v>
      </c>
      <c r="O18" s="47">
        <v>137694.42</v>
      </c>
      <c r="P18" s="47">
        <v>0</v>
      </c>
      <c r="Q18" s="47">
        <v>0</v>
      </c>
      <c r="R18" s="47">
        <v>0</v>
      </c>
      <c r="S18" s="47">
        <v>0</v>
      </c>
      <c r="T18" s="55">
        <v>0</v>
      </c>
    </row>
    <row r="19" spans="1:20">
      <c r="A19" s="48" t="s">
        <v>2056</v>
      </c>
      <c r="B19" s="49" t="s">
        <v>995</v>
      </c>
      <c r="C19" s="49" t="s">
        <v>995</v>
      </c>
      <c r="D19" s="49" t="s">
        <v>2057</v>
      </c>
      <c r="E19" s="47">
        <v>0</v>
      </c>
      <c r="F19" s="47">
        <v>0</v>
      </c>
      <c r="G19" s="47">
        <v>0</v>
      </c>
      <c r="H19" s="47">
        <v>136872.54</v>
      </c>
      <c r="I19" s="47">
        <v>0</v>
      </c>
      <c r="J19" s="47">
        <v>136872.54</v>
      </c>
      <c r="K19" s="47">
        <v>136872.54</v>
      </c>
      <c r="L19" s="47">
        <v>0</v>
      </c>
      <c r="M19" s="47">
        <v>0</v>
      </c>
      <c r="N19" s="47">
        <v>0</v>
      </c>
      <c r="O19" s="47">
        <v>136872.54</v>
      </c>
      <c r="P19" s="47">
        <v>0</v>
      </c>
      <c r="Q19" s="47">
        <v>0</v>
      </c>
      <c r="R19" s="47">
        <v>0</v>
      </c>
      <c r="S19" s="47">
        <v>0</v>
      </c>
      <c r="T19" s="55">
        <v>0</v>
      </c>
    </row>
    <row r="20" spans="1:20">
      <c r="A20" s="48" t="s">
        <v>2058</v>
      </c>
      <c r="B20" s="49" t="s">
        <v>995</v>
      </c>
      <c r="C20" s="49" t="s">
        <v>995</v>
      </c>
      <c r="D20" s="49" t="s">
        <v>2059</v>
      </c>
      <c r="E20" s="47">
        <v>0</v>
      </c>
      <c r="F20" s="47">
        <v>0</v>
      </c>
      <c r="G20" s="47">
        <v>0</v>
      </c>
      <c r="H20" s="47">
        <v>107019.26</v>
      </c>
      <c r="I20" s="47">
        <v>0</v>
      </c>
      <c r="J20" s="47">
        <v>107019.26</v>
      </c>
      <c r="K20" s="47">
        <v>107019.26</v>
      </c>
      <c r="L20" s="47">
        <v>0</v>
      </c>
      <c r="M20" s="47">
        <v>0</v>
      </c>
      <c r="N20" s="47">
        <v>0</v>
      </c>
      <c r="O20" s="47">
        <v>107019.26</v>
      </c>
      <c r="P20" s="47">
        <v>0</v>
      </c>
      <c r="Q20" s="47">
        <v>0</v>
      </c>
      <c r="R20" s="47">
        <v>0</v>
      </c>
      <c r="S20" s="47">
        <v>0</v>
      </c>
      <c r="T20" s="55">
        <v>0</v>
      </c>
    </row>
    <row r="21" spans="1:20">
      <c r="A21" s="48" t="s">
        <v>2060</v>
      </c>
      <c r="B21" s="49" t="s">
        <v>995</v>
      </c>
      <c r="C21" s="49" t="s">
        <v>995</v>
      </c>
      <c r="D21" s="49" t="s">
        <v>2061</v>
      </c>
      <c r="E21" s="47">
        <v>0</v>
      </c>
      <c r="F21" s="47">
        <v>0</v>
      </c>
      <c r="G21" s="47">
        <v>0</v>
      </c>
      <c r="H21" s="47">
        <v>26980.74</v>
      </c>
      <c r="I21" s="47">
        <v>0</v>
      </c>
      <c r="J21" s="47">
        <v>26980.74</v>
      </c>
      <c r="K21" s="47">
        <v>26980.74</v>
      </c>
      <c r="L21" s="47">
        <v>0</v>
      </c>
      <c r="M21" s="47">
        <v>0</v>
      </c>
      <c r="N21" s="47">
        <v>0</v>
      </c>
      <c r="O21" s="47">
        <v>26980.74</v>
      </c>
      <c r="P21" s="47">
        <v>0</v>
      </c>
      <c r="Q21" s="47">
        <v>0</v>
      </c>
      <c r="R21" s="47">
        <v>0</v>
      </c>
      <c r="S21" s="47">
        <v>0</v>
      </c>
      <c r="T21" s="55">
        <v>0</v>
      </c>
    </row>
    <row r="22" spans="1:20">
      <c r="A22" s="48" t="s">
        <v>2062</v>
      </c>
      <c r="B22" s="49" t="s">
        <v>995</v>
      </c>
      <c r="C22" s="49" t="s">
        <v>995</v>
      </c>
      <c r="D22" s="49" t="s">
        <v>2063</v>
      </c>
      <c r="E22" s="47">
        <v>0</v>
      </c>
      <c r="F22" s="47">
        <v>0</v>
      </c>
      <c r="G22" s="47">
        <v>0</v>
      </c>
      <c r="H22" s="47">
        <v>113</v>
      </c>
      <c r="I22" s="47">
        <v>0</v>
      </c>
      <c r="J22" s="47">
        <v>113</v>
      </c>
      <c r="K22" s="47">
        <v>113</v>
      </c>
      <c r="L22" s="47">
        <v>0</v>
      </c>
      <c r="M22" s="47">
        <v>0</v>
      </c>
      <c r="N22" s="47">
        <v>0</v>
      </c>
      <c r="O22" s="47">
        <v>113</v>
      </c>
      <c r="P22" s="47">
        <v>0</v>
      </c>
      <c r="Q22" s="47">
        <v>0</v>
      </c>
      <c r="R22" s="47">
        <v>0</v>
      </c>
      <c r="S22" s="47">
        <v>0</v>
      </c>
      <c r="T22" s="55">
        <v>0</v>
      </c>
    </row>
    <row r="23" spans="1:20">
      <c r="A23" s="48" t="s">
        <v>2064</v>
      </c>
      <c r="B23" s="49" t="s">
        <v>995</v>
      </c>
      <c r="C23" s="49" t="s">
        <v>995</v>
      </c>
      <c r="D23" s="49" t="s">
        <v>2065</v>
      </c>
      <c r="E23" s="47">
        <v>0</v>
      </c>
      <c r="F23" s="47">
        <v>0</v>
      </c>
      <c r="G23" s="47">
        <v>0</v>
      </c>
      <c r="H23" s="47">
        <v>353.4</v>
      </c>
      <c r="I23" s="47">
        <v>0</v>
      </c>
      <c r="J23" s="47">
        <v>353.4</v>
      </c>
      <c r="K23" s="47">
        <v>353.4</v>
      </c>
      <c r="L23" s="47">
        <v>0</v>
      </c>
      <c r="M23" s="47">
        <v>0</v>
      </c>
      <c r="N23" s="47">
        <v>0</v>
      </c>
      <c r="O23" s="47">
        <v>353.4</v>
      </c>
      <c r="P23" s="47">
        <v>0</v>
      </c>
      <c r="Q23" s="47">
        <v>0</v>
      </c>
      <c r="R23" s="47">
        <v>0</v>
      </c>
      <c r="S23" s="47">
        <v>0</v>
      </c>
      <c r="T23" s="55">
        <v>0</v>
      </c>
    </row>
    <row r="24" spans="1:20">
      <c r="A24" s="48" t="s">
        <v>2066</v>
      </c>
      <c r="B24" s="49" t="s">
        <v>995</v>
      </c>
      <c r="C24" s="49" t="s">
        <v>995</v>
      </c>
      <c r="D24" s="49" t="s">
        <v>2067</v>
      </c>
      <c r="E24" s="47">
        <v>0</v>
      </c>
      <c r="F24" s="47">
        <v>0</v>
      </c>
      <c r="G24" s="47">
        <v>0</v>
      </c>
      <c r="H24" s="47">
        <v>70</v>
      </c>
      <c r="I24" s="47">
        <v>0</v>
      </c>
      <c r="J24" s="47">
        <v>70</v>
      </c>
      <c r="K24" s="47">
        <v>70</v>
      </c>
      <c r="L24" s="47">
        <v>0</v>
      </c>
      <c r="M24" s="47">
        <v>0</v>
      </c>
      <c r="N24" s="47">
        <v>0</v>
      </c>
      <c r="O24" s="47">
        <v>70</v>
      </c>
      <c r="P24" s="47">
        <v>0</v>
      </c>
      <c r="Q24" s="47">
        <v>0</v>
      </c>
      <c r="R24" s="47">
        <v>0</v>
      </c>
      <c r="S24" s="47">
        <v>0</v>
      </c>
      <c r="T24" s="55">
        <v>0</v>
      </c>
    </row>
    <row r="25" spans="1:20">
      <c r="A25" s="48" t="s">
        <v>2068</v>
      </c>
      <c r="B25" s="49" t="s">
        <v>995</v>
      </c>
      <c r="C25" s="49" t="s">
        <v>995</v>
      </c>
      <c r="D25" s="49" t="s">
        <v>2069</v>
      </c>
      <c r="E25" s="47">
        <v>0</v>
      </c>
      <c r="F25" s="47">
        <v>0</v>
      </c>
      <c r="G25" s="47">
        <v>0</v>
      </c>
      <c r="H25" s="47">
        <v>2.46</v>
      </c>
      <c r="I25" s="47">
        <v>0</v>
      </c>
      <c r="J25" s="47">
        <v>2.46</v>
      </c>
      <c r="K25" s="47">
        <v>2.46</v>
      </c>
      <c r="L25" s="47">
        <v>0</v>
      </c>
      <c r="M25" s="47">
        <v>0</v>
      </c>
      <c r="N25" s="47">
        <v>0</v>
      </c>
      <c r="O25" s="47">
        <v>2.46</v>
      </c>
      <c r="P25" s="47">
        <v>0</v>
      </c>
      <c r="Q25" s="47">
        <v>0</v>
      </c>
      <c r="R25" s="47">
        <v>0</v>
      </c>
      <c r="S25" s="47">
        <v>0</v>
      </c>
      <c r="T25" s="55">
        <v>0</v>
      </c>
    </row>
    <row r="26" spans="1:20">
      <c r="A26" s="48" t="s">
        <v>2070</v>
      </c>
      <c r="B26" s="49" t="s">
        <v>995</v>
      </c>
      <c r="C26" s="49" t="s">
        <v>995</v>
      </c>
      <c r="D26" s="49" t="s">
        <v>2071</v>
      </c>
      <c r="E26" s="47">
        <v>0</v>
      </c>
      <c r="F26" s="47">
        <v>0</v>
      </c>
      <c r="G26" s="47">
        <v>0</v>
      </c>
      <c r="H26" s="47">
        <v>2333.68</v>
      </c>
      <c r="I26" s="47">
        <v>0</v>
      </c>
      <c r="J26" s="47">
        <v>2333.68</v>
      </c>
      <c r="K26" s="47">
        <v>2333.68</v>
      </c>
      <c r="L26" s="47">
        <v>0</v>
      </c>
      <c r="M26" s="47">
        <v>0</v>
      </c>
      <c r="N26" s="47">
        <v>0</v>
      </c>
      <c r="O26" s="47">
        <v>2333.68</v>
      </c>
      <c r="P26" s="47">
        <v>0</v>
      </c>
      <c r="Q26" s="47">
        <v>0</v>
      </c>
      <c r="R26" s="47">
        <v>0</v>
      </c>
      <c r="S26" s="47">
        <v>0</v>
      </c>
      <c r="T26" s="55">
        <v>0</v>
      </c>
    </row>
    <row r="27" spans="1:20">
      <c r="A27" s="48" t="s">
        <v>2072</v>
      </c>
      <c r="B27" s="49" t="s">
        <v>995</v>
      </c>
      <c r="C27" s="49" t="s">
        <v>995</v>
      </c>
      <c r="D27" s="49" t="s">
        <v>2073</v>
      </c>
      <c r="E27" s="47">
        <v>0</v>
      </c>
      <c r="F27" s="47">
        <v>0</v>
      </c>
      <c r="G27" s="47">
        <v>0</v>
      </c>
      <c r="H27" s="47">
        <v>666.88</v>
      </c>
      <c r="I27" s="47">
        <v>0</v>
      </c>
      <c r="J27" s="47">
        <v>666.88</v>
      </c>
      <c r="K27" s="47">
        <v>666.88</v>
      </c>
      <c r="L27" s="47">
        <v>0</v>
      </c>
      <c r="M27" s="47">
        <v>0</v>
      </c>
      <c r="N27" s="47">
        <v>0</v>
      </c>
      <c r="O27" s="47">
        <v>666.88</v>
      </c>
      <c r="P27" s="47">
        <v>0</v>
      </c>
      <c r="Q27" s="47">
        <v>0</v>
      </c>
      <c r="R27" s="47">
        <v>0</v>
      </c>
      <c r="S27" s="47">
        <v>0</v>
      </c>
      <c r="T27" s="55">
        <v>0</v>
      </c>
    </row>
    <row r="28" spans="1:20">
      <c r="A28" s="48" t="s">
        <v>2074</v>
      </c>
      <c r="B28" s="49" t="s">
        <v>995</v>
      </c>
      <c r="C28" s="49" t="s">
        <v>995</v>
      </c>
      <c r="D28" s="49" t="s">
        <v>2075</v>
      </c>
      <c r="E28" s="47">
        <v>0</v>
      </c>
      <c r="F28" s="47">
        <v>0</v>
      </c>
      <c r="G28" s="47">
        <v>0</v>
      </c>
      <c r="H28" s="47">
        <v>666.88</v>
      </c>
      <c r="I28" s="47">
        <v>0</v>
      </c>
      <c r="J28" s="47">
        <v>666.88</v>
      </c>
      <c r="K28" s="47">
        <v>666.88</v>
      </c>
      <c r="L28" s="47">
        <v>0</v>
      </c>
      <c r="M28" s="47">
        <v>0</v>
      </c>
      <c r="N28" s="47">
        <v>0</v>
      </c>
      <c r="O28" s="47">
        <v>666.88</v>
      </c>
      <c r="P28" s="47">
        <v>0</v>
      </c>
      <c r="Q28" s="47">
        <v>0</v>
      </c>
      <c r="R28" s="47">
        <v>0</v>
      </c>
      <c r="S28" s="47">
        <v>0</v>
      </c>
      <c r="T28" s="55">
        <v>0</v>
      </c>
    </row>
    <row r="29" spans="1:20">
      <c r="A29" s="48" t="s">
        <v>2076</v>
      </c>
      <c r="B29" s="49" t="s">
        <v>995</v>
      </c>
      <c r="C29" s="49" t="s">
        <v>995</v>
      </c>
      <c r="D29" s="49" t="s">
        <v>2077</v>
      </c>
      <c r="E29" s="47">
        <v>0</v>
      </c>
      <c r="F29" s="47">
        <v>0</v>
      </c>
      <c r="G29" s="47">
        <v>0</v>
      </c>
      <c r="H29" s="47">
        <v>155</v>
      </c>
      <c r="I29" s="47">
        <v>0</v>
      </c>
      <c r="J29" s="47">
        <v>155</v>
      </c>
      <c r="K29" s="47">
        <v>155</v>
      </c>
      <c r="L29" s="47">
        <v>0</v>
      </c>
      <c r="M29" s="47">
        <v>0</v>
      </c>
      <c r="N29" s="47">
        <v>0</v>
      </c>
      <c r="O29" s="47">
        <v>155</v>
      </c>
      <c r="P29" s="47">
        <v>0</v>
      </c>
      <c r="Q29" s="47">
        <v>0</v>
      </c>
      <c r="R29" s="47">
        <v>0</v>
      </c>
      <c r="S29" s="47">
        <v>0</v>
      </c>
      <c r="T29" s="55">
        <v>0</v>
      </c>
    </row>
    <row r="30" spans="1:20">
      <c r="A30" s="48" t="s">
        <v>2078</v>
      </c>
      <c r="B30" s="49" t="s">
        <v>995</v>
      </c>
      <c r="C30" s="49" t="s">
        <v>995</v>
      </c>
      <c r="D30" s="49" t="s">
        <v>2079</v>
      </c>
      <c r="E30" s="47">
        <v>0</v>
      </c>
      <c r="F30" s="47">
        <v>0</v>
      </c>
      <c r="G30" s="47">
        <v>0</v>
      </c>
      <c r="H30" s="47">
        <v>155</v>
      </c>
      <c r="I30" s="47">
        <v>0</v>
      </c>
      <c r="J30" s="47">
        <v>155</v>
      </c>
      <c r="K30" s="47">
        <v>155</v>
      </c>
      <c r="L30" s="47">
        <v>0</v>
      </c>
      <c r="M30" s="47">
        <v>0</v>
      </c>
      <c r="N30" s="47">
        <v>0</v>
      </c>
      <c r="O30" s="47">
        <v>155</v>
      </c>
      <c r="P30" s="47">
        <v>0</v>
      </c>
      <c r="Q30" s="47">
        <v>0</v>
      </c>
      <c r="R30" s="47">
        <v>0</v>
      </c>
      <c r="S30" s="47">
        <v>0</v>
      </c>
      <c r="T30" s="55">
        <v>0</v>
      </c>
    </row>
    <row r="31" spans="1:20">
      <c r="A31" s="48" t="s">
        <v>1783</v>
      </c>
      <c r="B31" s="49" t="s">
        <v>995</v>
      </c>
      <c r="C31" s="49" t="s">
        <v>995</v>
      </c>
      <c r="D31" s="49" t="s">
        <v>1784</v>
      </c>
      <c r="E31" s="47">
        <v>0</v>
      </c>
      <c r="F31" s="47">
        <v>0</v>
      </c>
      <c r="G31" s="47">
        <v>0</v>
      </c>
      <c r="H31" s="47">
        <v>685</v>
      </c>
      <c r="I31" s="47">
        <v>0</v>
      </c>
      <c r="J31" s="47">
        <v>685</v>
      </c>
      <c r="K31" s="47">
        <v>685</v>
      </c>
      <c r="L31" s="47">
        <v>0</v>
      </c>
      <c r="M31" s="47">
        <v>0</v>
      </c>
      <c r="N31" s="47">
        <v>0</v>
      </c>
      <c r="O31" s="47">
        <v>685</v>
      </c>
      <c r="P31" s="47">
        <v>0</v>
      </c>
      <c r="Q31" s="47">
        <v>0</v>
      </c>
      <c r="R31" s="47">
        <v>0</v>
      </c>
      <c r="S31" s="47">
        <v>0</v>
      </c>
      <c r="T31" s="55">
        <v>0</v>
      </c>
    </row>
    <row r="32" spans="1:20">
      <c r="A32" s="48" t="s">
        <v>2080</v>
      </c>
      <c r="B32" s="49" t="s">
        <v>995</v>
      </c>
      <c r="C32" s="49" t="s">
        <v>995</v>
      </c>
      <c r="D32" s="49" t="s">
        <v>2081</v>
      </c>
      <c r="E32" s="47">
        <v>0</v>
      </c>
      <c r="F32" s="47">
        <v>0</v>
      </c>
      <c r="G32" s="47">
        <v>0</v>
      </c>
      <c r="H32" s="47">
        <v>565</v>
      </c>
      <c r="I32" s="47">
        <v>0</v>
      </c>
      <c r="J32" s="47">
        <v>565</v>
      </c>
      <c r="K32" s="47">
        <v>565</v>
      </c>
      <c r="L32" s="47">
        <v>0</v>
      </c>
      <c r="M32" s="47">
        <v>0</v>
      </c>
      <c r="N32" s="47">
        <v>0</v>
      </c>
      <c r="O32" s="47">
        <v>565</v>
      </c>
      <c r="P32" s="47">
        <v>0</v>
      </c>
      <c r="Q32" s="47">
        <v>0</v>
      </c>
      <c r="R32" s="47">
        <v>0</v>
      </c>
      <c r="S32" s="47">
        <v>0</v>
      </c>
      <c r="T32" s="55">
        <v>0</v>
      </c>
    </row>
    <row r="33" spans="1:20">
      <c r="A33" s="48" t="s">
        <v>2082</v>
      </c>
      <c r="B33" s="49" t="s">
        <v>995</v>
      </c>
      <c r="C33" s="49" t="s">
        <v>995</v>
      </c>
      <c r="D33" s="49" t="s">
        <v>2050</v>
      </c>
      <c r="E33" s="47">
        <v>0</v>
      </c>
      <c r="F33" s="47">
        <v>0</v>
      </c>
      <c r="G33" s="47">
        <v>0</v>
      </c>
      <c r="H33" s="47">
        <v>565</v>
      </c>
      <c r="I33" s="47">
        <v>0</v>
      </c>
      <c r="J33" s="47">
        <v>565</v>
      </c>
      <c r="K33" s="47">
        <v>565</v>
      </c>
      <c r="L33" s="47">
        <v>0</v>
      </c>
      <c r="M33" s="47">
        <v>0</v>
      </c>
      <c r="N33" s="47">
        <v>0</v>
      </c>
      <c r="O33" s="47">
        <v>565</v>
      </c>
      <c r="P33" s="47">
        <v>0</v>
      </c>
      <c r="Q33" s="47">
        <v>0</v>
      </c>
      <c r="R33" s="47">
        <v>0</v>
      </c>
      <c r="S33" s="47">
        <v>0</v>
      </c>
      <c r="T33" s="55">
        <v>0</v>
      </c>
    </row>
    <row r="34" spans="1:20">
      <c r="A34" s="48" t="s">
        <v>2083</v>
      </c>
      <c r="B34" s="49" t="s">
        <v>995</v>
      </c>
      <c r="C34" s="49" t="s">
        <v>995</v>
      </c>
      <c r="D34" s="49" t="s">
        <v>2084</v>
      </c>
      <c r="E34" s="47">
        <v>0</v>
      </c>
      <c r="F34" s="47">
        <v>0</v>
      </c>
      <c r="G34" s="47">
        <v>0</v>
      </c>
      <c r="H34" s="47">
        <v>120</v>
      </c>
      <c r="I34" s="47">
        <v>0</v>
      </c>
      <c r="J34" s="47">
        <v>120</v>
      </c>
      <c r="K34" s="47">
        <v>120</v>
      </c>
      <c r="L34" s="47">
        <v>0</v>
      </c>
      <c r="M34" s="47">
        <v>0</v>
      </c>
      <c r="N34" s="47">
        <v>0</v>
      </c>
      <c r="O34" s="47">
        <v>120</v>
      </c>
      <c r="P34" s="47">
        <v>0</v>
      </c>
      <c r="Q34" s="47">
        <v>0</v>
      </c>
      <c r="R34" s="47">
        <v>0</v>
      </c>
      <c r="S34" s="47">
        <v>0</v>
      </c>
      <c r="T34" s="55">
        <v>0</v>
      </c>
    </row>
    <row r="35" spans="1:20">
      <c r="A35" s="48" t="s">
        <v>2085</v>
      </c>
      <c r="B35" s="49" t="s">
        <v>995</v>
      </c>
      <c r="C35" s="49" t="s">
        <v>995</v>
      </c>
      <c r="D35" s="49" t="s">
        <v>2086</v>
      </c>
      <c r="E35" s="47">
        <v>0</v>
      </c>
      <c r="F35" s="47">
        <v>0</v>
      </c>
      <c r="G35" s="47">
        <v>0</v>
      </c>
      <c r="H35" s="47">
        <v>120</v>
      </c>
      <c r="I35" s="47">
        <v>0</v>
      </c>
      <c r="J35" s="47">
        <v>120</v>
      </c>
      <c r="K35" s="47">
        <v>120</v>
      </c>
      <c r="L35" s="47">
        <v>0</v>
      </c>
      <c r="M35" s="47">
        <v>0</v>
      </c>
      <c r="N35" s="47">
        <v>0</v>
      </c>
      <c r="O35" s="47">
        <v>120</v>
      </c>
      <c r="P35" s="47">
        <v>0</v>
      </c>
      <c r="Q35" s="47">
        <v>0</v>
      </c>
      <c r="R35" s="47">
        <v>0</v>
      </c>
      <c r="S35" s="47">
        <v>0</v>
      </c>
      <c r="T35" s="55">
        <v>0</v>
      </c>
    </row>
    <row r="36" spans="1:20">
      <c r="A36" s="48" t="s">
        <v>1975</v>
      </c>
      <c r="B36" s="49" t="s">
        <v>995</v>
      </c>
      <c r="C36" s="49" t="s">
        <v>995</v>
      </c>
      <c r="D36" s="49" t="s">
        <v>1976</v>
      </c>
      <c r="E36" s="47">
        <v>0</v>
      </c>
      <c r="F36" s="47">
        <v>0</v>
      </c>
      <c r="G36" s="47">
        <v>0</v>
      </c>
      <c r="H36" s="47">
        <v>55.22</v>
      </c>
      <c r="I36" s="47">
        <v>0</v>
      </c>
      <c r="J36" s="47">
        <v>55.22</v>
      </c>
      <c r="K36" s="47">
        <v>55.22</v>
      </c>
      <c r="L36" s="47">
        <v>0</v>
      </c>
      <c r="M36" s="47">
        <v>0</v>
      </c>
      <c r="N36" s="47">
        <v>0</v>
      </c>
      <c r="O36" s="47">
        <v>55.22</v>
      </c>
      <c r="P36" s="47">
        <v>0</v>
      </c>
      <c r="Q36" s="47">
        <v>0</v>
      </c>
      <c r="R36" s="47">
        <v>0</v>
      </c>
      <c r="S36" s="47">
        <v>0</v>
      </c>
      <c r="T36" s="55">
        <v>0</v>
      </c>
    </row>
    <row r="37" spans="1:20">
      <c r="A37" s="48" t="s">
        <v>2087</v>
      </c>
      <c r="B37" s="49" t="s">
        <v>995</v>
      </c>
      <c r="C37" s="49" t="s">
        <v>995</v>
      </c>
      <c r="D37" s="49" t="s">
        <v>2088</v>
      </c>
      <c r="E37" s="47">
        <v>0</v>
      </c>
      <c r="F37" s="47">
        <v>0</v>
      </c>
      <c r="G37" s="47">
        <v>0</v>
      </c>
      <c r="H37" s="47">
        <v>55.22</v>
      </c>
      <c r="I37" s="47">
        <v>0</v>
      </c>
      <c r="J37" s="47">
        <v>55.22</v>
      </c>
      <c r="K37" s="47">
        <v>55.22</v>
      </c>
      <c r="L37" s="47">
        <v>0</v>
      </c>
      <c r="M37" s="47">
        <v>0</v>
      </c>
      <c r="N37" s="47">
        <v>0</v>
      </c>
      <c r="O37" s="47">
        <v>55.22</v>
      </c>
      <c r="P37" s="47">
        <v>0</v>
      </c>
      <c r="Q37" s="47">
        <v>0</v>
      </c>
      <c r="R37" s="47">
        <v>0</v>
      </c>
      <c r="S37" s="47">
        <v>0</v>
      </c>
      <c r="T37" s="55">
        <v>0</v>
      </c>
    </row>
    <row r="38" spans="1:20">
      <c r="A38" s="48" t="s">
        <v>2089</v>
      </c>
      <c r="B38" s="49" t="s">
        <v>995</v>
      </c>
      <c r="C38" s="49" t="s">
        <v>995</v>
      </c>
      <c r="D38" s="49" t="s">
        <v>2090</v>
      </c>
      <c r="E38" s="47">
        <v>0</v>
      </c>
      <c r="F38" s="47">
        <v>0</v>
      </c>
      <c r="G38" s="47">
        <v>0</v>
      </c>
      <c r="H38" s="47">
        <v>55.22</v>
      </c>
      <c r="I38" s="47">
        <v>0</v>
      </c>
      <c r="J38" s="47">
        <v>55.22</v>
      </c>
      <c r="K38" s="47">
        <v>55.22</v>
      </c>
      <c r="L38" s="47">
        <v>0</v>
      </c>
      <c r="M38" s="47">
        <v>0</v>
      </c>
      <c r="N38" s="47">
        <v>0</v>
      </c>
      <c r="O38" s="47">
        <v>55.22</v>
      </c>
      <c r="P38" s="47">
        <v>0</v>
      </c>
      <c r="Q38" s="47">
        <v>0</v>
      </c>
      <c r="R38" s="47">
        <v>0</v>
      </c>
      <c r="S38" s="47">
        <v>0</v>
      </c>
      <c r="T38" s="55">
        <v>0</v>
      </c>
    </row>
    <row r="39" spans="1:20">
      <c r="A39" s="48" t="s">
        <v>2091</v>
      </c>
      <c r="B39" s="49" t="s">
        <v>995</v>
      </c>
      <c r="C39" s="49" t="s">
        <v>995</v>
      </c>
      <c r="D39" s="49" t="s">
        <v>757</v>
      </c>
      <c r="E39" s="47">
        <v>0</v>
      </c>
      <c r="F39" s="47">
        <v>0</v>
      </c>
      <c r="G39" s="47">
        <v>0</v>
      </c>
      <c r="H39" s="47">
        <v>2489.54</v>
      </c>
      <c r="I39" s="47">
        <v>0</v>
      </c>
      <c r="J39" s="47">
        <v>2489.54</v>
      </c>
      <c r="K39" s="47">
        <v>2221.76</v>
      </c>
      <c r="L39" s="47">
        <v>0</v>
      </c>
      <c r="M39" s="47">
        <v>0</v>
      </c>
      <c r="N39" s="47">
        <v>0</v>
      </c>
      <c r="O39" s="47">
        <v>2221.76</v>
      </c>
      <c r="P39" s="47">
        <v>267.79</v>
      </c>
      <c r="Q39" s="47">
        <v>0</v>
      </c>
      <c r="R39" s="47">
        <v>267.79</v>
      </c>
      <c r="S39" s="47">
        <v>267.79</v>
      </c>
      <c r="T39" s="55">
        <v>0</v>
      </c>
    </row>
    <row r="40" spans="1:20">
      <c r="A40" s="48" t="s">
        <v>2092</v>
      </c>
      <c r="B40" s="49" t="s">
        <v>995</v>
      </c>
      <c r="C40" s="49" t="s">
        <v>995</v>
      </c>
      <c r="D40" s="49" t="s">
        <v>2093</v>
      </c>
      <c r="E40" s="47">
        <v>0</v>
      </c>
      <c r="F40" s="47">
        <v>0</v>
      </c>
      <c r="G40" s="47">
        <v>0</v>
      </c>
      <c r="H40" s="47">
        <v>20</v>
      </c>
      <c r="I40" s="47">
        <v>0</v>
      </c>
      <c r="J40" s="47">
        <v>20</v>
      </c>
      <c r="K40" s="47">
        <v>20</v>
      </c>
      <c r="L40" s="47">
        <v>0</v>
      </c>
      <c r="M40" s="47">
        <v>0</v>
      </c>
      <c r="N40" s="47">
        <v>0</v>
      </c>
      <c r="O40" s="47">
        <v>20</v>
      </c>
      <c r="P40" s="47">
        <v>0</v>
      </c>
      <c r="Q40" s="47">
        <v>0</v>
      </c>
      <c r="R40" s="47">
        <v>0</v>
      </c>
      <c r="S40" s="47">
        <v>0</v>
      </c>
      <c r="T40" s="55">
        <v>0</v>
      </c>
    </row>
    <row r="41" spans="1:20">
      <c r="A41" s="48" t="s">
        <v>2094</v>
      </c>
      <c r="B41" s="49" t="s">
        <v>995</v>
      </c>
      <c r="C41" s="49" t="s">
        <v>995</v>
      </c>
      <c r="D41" s="49" t="s">
        <v>2095</v>
      </c>
      <c r="E41" s="47">
        <v>0</v>
      </c>
      <c r="F41" s="47">
        <v>0</v>
      </c>
      <c r="G41" s="47">
        <v>0</v>
      </c>
      <c r="H41" s="47">
        <v>20</v>
      </c>
      <c r="I41" s="47">
        <v>0</v>
      </c>
      <c r="J41" s="47">
        <v>20</v>
      </c>
      <c r="K41" s="47">
        <v>20</v>
      </c>
      <c r="L41" s="47">
        <v>0</v>
      </c>
      <c r="M41" s="47">
        <v>0</v>
      </c>
      <c r="N41" s="47">
        <v>0</v>
      </c>
      <c r="O41" s="47">
        <v>20</v>
      </c>
      <c r="P41" s="47">
        <v>0</v>
      </c>
      <c r="Q41" s="47">
        <v>0</v>
      </c>
      <c r="R41" s="47">
        <v>0</v>
      </c>
      <c r="S41" s="47">
        <v>0</v>
      </c>
      <c r="T41" s="55">
        <v>0</v>
      </c>
    </row>
    <row r="42" spans="1:20">
      <c r="A42" s="48" t="s">
        <v>2096</v>
      </c>
      <c r="B42" s="49" t="s">
        <v>995</v>
      </c>
      <c r="C42" s="49" t="s">
        <v>995</v>
      </c>
      <c r="D42" s="49" t="s">
        <v>2097</v>
      </c>
      <c r="E42" s="47">
        <v>0</v>
      </c>
      <c r="F42" s="47">
        <v>0</v>
      </c>
      <c r="G42" s="47">
        <v>0</v>
      </c>
      <c r="H42" s="47">
        <v>2469.54</v>
      </c>
      <c r="I42" s="47">
        <v>0</v>
      </c>
      <c r="J42" s="47">
        <v>2469.54</v>
      </c>
      <c r="K42" s="47">
        <v>2201.76</v>
      </c>
      <c r="L42" s="47">
        <v>0</v>
      </c>
      <c r="M42" s="47">
        <v>0</v>
      </c>
      <c r="N42" s="47">
        <v>0</v>
      </c>
      <c r="O42" s="47">
        <v>2201.76</v>
      </c>
      <c r="P42" s="47">
        <v>267.79</v>
      </c>
      <c r="Q42" s="47">
        <v>0</v>
      </c>
      <c r="R42" s="47">
        <v>267.79</v>
      </c>
      <c r="S42" s="47">
        <v>267.79</v>
      </c>
      <c r="T42" s="55">
        <v>0</v>
      </c>
    </row>
    <row r="43" spans="1:20">
      <c r="A43" s="48" t="s">
        <v>2098</v>
      </c>
      <c r="B43" s="49" t="s">
        <v>995</v>
      </c>
      <c r="C43" s="49" t="s">
        <v>995</v>
      </c>
      <c r="D43" s="49" t="s">
        <v>2099</v>
      </c>
      <c r="E43" s="47">
        <v>0</v>
      </c>
      <c r="F43" s="47">
        <v>0</v>
      </c>
      <c r="G43" s="47">
        <v>0</v>
      </c>
      <c r="H43" s="47">
        <v>1056</v>
      </c>
      <c r="I43" s="47">
        <v>0</v>
      </c>
      <c r="J43" s="47">
        <v>1056</v>
      </c>
      <c r="K43" s="47">
        <v>788.21</v>
      </c>
      <c r="L43" s="47">
        <v>0</v>
      </c>
      <c r="M43" s="47">
        <v>0</v>
      </c>
      <c r="N43" s="47">
        <v>0</v>
      </c>
      <c r="O43" s="47">
        <v>788.21</v>
      </c>
      <c r="P43" s="47">
        <v>267.79</v>
      </c>
      <c r="Q43" s="47">
        <v>0</v>
      </c>
      <c r="R43" s="47">
        <v>267.79</v>
      </c>
      <c r="S43" s="47">
        <v>267.79</v>
      </c>
      <c r="T43" s="55">
        <v>0</v>
      </c>
    </row>
    <row r="44" spans="1:20">
      <c r="A44" s="48" t="s">
        <v>2100</v>
      </c>
      <c r="B44" s="49" t="s">
        <v>995</v>
      </c>
      <c r="C44" s="49" t="s">
        <v>995</v>
      </c>
      <c r="D44" s="49" t="s">
        <v>2101</v>
      </c>
      <c r="E44" s="47">
        <v>0</v>
      </c>
      <c r="F44" s="47">
        <v>0</v>
      </c>
      <c r="G44" s="47">
        <v>0</v>
      </c>
      <c r="H44" s="47">
        <v>1172</v>
      </c>
      <c r="I44" s="47">
        <v>0</v>
      </c>
      <c r="J44" s="47">
        <v>1172</v>
      </c>
      <c r="K44" s="47">
        <v>1172</v>
      </c>
      <c r="L44" s="47">
        <v>0</v>
      </c>
      <c r="M44" s="47">
        <v>0</v>
      </c>
      <c r="N44" s="47">
        <v>0</v>
      </c>
      <c r="O44" s="47">
        <v>1172</v>
      </c>
      <c r="P44" s="47">
        <v>0</v>
      </c>
      <c r="Q44" s="47">
        <v>0</v>
      </c>
      <c r="R44" s="47">
        <v>0</v>
      </c>
      <c r="S44" s="47">
        <v>0</v>
      </c>
      <c r="T44" s="55">
        <v>0</v>
      </c>
    </row>
    <row r="45" spans="1:20">
      <c r="A45" s="48" t="s">
        <v>2102</v>
      </c>
      <c r="B45" s="49" t="s">
        <v>995</v>
      </c>
      <c r="C45" s="49" t="s">
        <v>995</v>
      </c>
      <c r="D45" s="49" t="s">
        <v>2103</v>
      </c>
      <c r="E45" s="47">
        <v>0</v>
      </c>
      <c r="F45" s="47">
        <v>0</v>
      </c>
      <c r="G45" s="47">
        <v>0</v>
      </c>
      <c r="H45" s="47">
        <v>114</v>
      </c>
      <c r="I45" s="47">
        <v>0</v>
      </c>
      <c r="J45" s="47">
        <v>114</v>
      </c>
      <c r="K45" s="47">
        <v>114</v>
      </c>
      <c r="L45" s="47">
        <v>0</v>
      </c>
      <c r="M45" s="47">
        <v>0</v>
      </c>
      <c r="N45" s="47">
        <v>0</v>
      </c>
      <c r="O45" s="47">
        <v>114</v>
      </c>
      <c r="P45" s="47">
        <v>0</v>
      </c>
      <c r="Q45" s="47">
        <v>0</v>
      </c>
      <c r="R45" s="47">
        <v>0</v>
      </c>
      <c r="S45" s="47">
        <v>0</v>
      </c>
      <c r="T45" s="55">
        <v>0</v>
      </c>
    </row>
    <row r="46" spans="1:20">
      <c r="A46" s="48" t="s">
        <v>2104</v>
      </c>
      <c r="B46" s="49" t="s">
        <v>995</v>
      </c>
      <c r="C46" s="49" t="s">
        <v>995</v>
      </c>
      <c r="D46" s="49" t="s">
        <v>2105</v>
      </c>
      <c r="E46" s="47">
        <v>0</v>
      </c>
      <c r="F46" s="47">
        <v>0</v>
      </c>
      <c r="G46" s="47">
        <v>0</v>
      </c>
      <c r="H46" s="47">
        <v>20</v>
      </c>
      <c r="I46" s="47">
        <v>0</v>
      </c>
      <c r="J46" s="47">
        <v>20</v>
      </c>
      <c r="K46" s="47">
        <v>20</v>
      </c>
      <c r="L46" s="47">
        <v>0</v>
      </c>
      <c r="M46" s="47">
        <v>0</v>
      </c>
      <c r="N46" s="47">
        <v>0</v>
      </c>
      <c r="O46" s="47">
        <v>20</v>
      </c>
      <c r="P46" s="47">
        <v>0</v>
      </c>
      <c r="Q46" s="47">
        <v>0</v>
      </c>
      <c r="R46" s="47">
        <v>0</v>
      </c>
      <c r="S46" s="47">
        <v>0</v>
      </c>
      <c r="T46" s="55">
        <v>0</v>
      </c>
    </row>
    <row r="47" spans="1:20">
      <c r="A47" s="48" t="s">
        <v>2106</v>
      </c>
      <c r="B47" s="49" t="s">
        <v>995</v>
      </c>
      <c r="C47" s="49" t="s">
        <v>995</v>
      </c>
      <c r="D47" s="49" t="s">
        <v>2107</v>
      </c>
      <c r="E47" s="47">
        <v>0</v>
      </c>
      <c r="F47" s="47">
        <v>0</v>
      </c>
      <c r="G47" s="47">
        <v>0</v>
      </c>
      <c r="H47" s="47">
        <v>107.54</v>
      </c>
      <c r="I47" s="47">
        <v>0</v>
      </c>
      <c r="J47" s="47">
        <v>107.54</v>
      </c>
      <c r="K47" s="47">
        <v>107.54</v>
      </c>
      <c r="L47" s="47">
        <v>0</v>
      </c>
      <c r="M47" s="47">
        <v>0</v>
      </c>
      <c r="N47" s="47">
        <v>0</v>
      </c>
      <c r="O47" s="47">
        <v>107.54</v>
      </c>
      <c r="P47" s="47">
        <v>0</v>
      </c>
      <c r="Q47" s="47">
        <v>0</v>
      </c>
      <c r="R47" s="47">
        <v>0</v>
      </c>
      <c r="S47" s="47">
        <v>0</v>
      </c>
      <c r="T47" s="55">
        <v>0</v>
      </c>
    </row>
  </sheetData>
  <mergeCells count="66">
    <mergeCell ref="A2:T2"/>
    <mergeCell ref="A5:D5"/>
    <mergeCell ref="E5:G5"/>
    <mergeCell ref="H5:J5"/>
    <mergeCell ref="K5:O5"/>
    <mergeCell ref="P5:T5"/>
    <mergeCell ref="L6:N6"/>
    <mergeCell ref="R6:T6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9:A10"/>
    <mergeCell ref="B9:B10"/>
    <mergeCell ref="C9:C10"/>
    <mergeCell ref="D6:D8"/>
    <mergeCell ref="E6:E8"/>
    <mergeCell ref="F6:F8"/>
    <mergeCell ref="G6:G8"/>
    <mergeCell ref="H6:H8"/>
    <mergeCell ref="I6:I8"/>
    <mergeCell ref="J6:J8"/>
    <mergeCell ref="K6:K8"/>
    <mergeCell ref="L7:L8"/>
    <mergeCell ref="M7:M8"/>
    <mergeCell ref="N7:N8"/>
    <mergeCell ref="O6:O8"/>
    <mergeCell ref="P6:P8"/>
    <mergeCell ref="Q6:Q8"/>
    <mergeCell ref="R7:R8"/>
    <mergeCell ref="S7:S8"/>
    <mergeCell ref="T7:T8"/>
    <mergeCell ref="A6:C8"/>
  </mergeCells>
  <pageMargins left="0.24" right="0.2" top="0.748031496062992" bottom="0.748031496062992" header="0.31496062992126" footer="0.31496062992126"/>
  <pageSetup paperSize="9" scale="92" fitToHeight="2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10"/>
  <sheetViews>
    <sheetView workbookViewId="0">
      <selection activeCell="D5" sqref="D5:D10"/>
    </sheetView>
  </sheetViews>
  <sheetFormatPr defaultColWidth="9" defaultRowHeight="14.25" outlineLevelCol="5"/>
  <cols>
    <col min="1" max="1" width="38.375" customWidth="1"/>
    <col min="2" max="3" width="15.75" customWidth="1"/>
    <col min="4" max="4" width="12.75" customWidth="1"/>
    <col min="5" max="5" width="15.75" hidden="1" customWidth="1"/>
    <col min="6" max="6" width="12.75" customWidth="1"/>
  </cols>
  <sheetData>
    <row r="1" spans="1:3">
      <c r="A1" s="24" t="s">
        <v>2108</v>
      </c>
      <c r="B1" s="24"/>
      <c r="C1" s="24"/>
    </row>
    <row r="2" ht="21.75" spans="1:6">
      <c r="A2" s="25" t="s">
        <v>2109</v>
      </c>
      <c r="B2" s="25"/>
      <c r="C2" s="25"/>
      <c r="D2" s="25"/>
      <c r="E2" s="25"/>
      <c r="F2" s="25"/>
    </row>
    <row r="3" s="22" customFormat="1" ht="18.75" spans="1:6">
      <c r="A3" s="26"/>
      <c r="B3" s="26"/>
      <c r="E3" s="27"/>
      <c r="F3" s="28" t="s">
        <v>2110</v>
      </c>
    </row>
    <row r="4" s="23" customFormat="1" ht="30" customHeight="1" spans="1:6">
      <c r="A4" s="29" t="s">
        <v>997</v>
      </c>
      <c r="B4" s="29" t="s">
        <v>2111</v>
      </c>
      <c r="C4" s="29" t="s">
        <v>12</v>
      </c>
      <c r="D4" s="29" t="s">
        <v>854</v>
      </c>
      <c r="E4" s="30" t="s">
        <v>2112</v>
      </c>
      <c r="F4" s="31" t="s">
        <v>2113</v>
      </c>
    </row>
    <row r="5" s="23" customFormat="1" ht="30" customHeight="1" spans="1:6">
      <c r="A5" s="29" t="s">
        <v>214</v>
      </c>
      <c r="B5" s="32">
        <f>B7+B8</f>
        <v>5335.05</v>
      </c>
      <c r="C5" s="32">
        <f>C7+C8</f>
        <v>3425.08</v>
      </c>
      <c r="D5" s="33">
        <f>C5/B5*100</f>
        <v>64.199585758334</v>
      </c>
      <c r="E5" s="33">
        <v>4018.86</v>
      </c>
      <c r="F5" s="33">
        <f>(C5-E5)/E5*100</f>
        <v>-14.7748366452178</v>
      </c>
    </row>
    <row r="6" s="23" customFormat="1" ht="30" customHeight="1" spans="1:6">
      <c r="A6" s="34" t="s">
        <v>2114</v>
      </c>
      <c r="B6" s="35"/>
      <c r="C6" s="32"/>
      <c r="D6" s="33"/>
      <c r="E6" s="33">
        <v>2.1</v>
      </c>
      <c r="F6" s="33">
        <f t="shared" ref="F6:F9" si="0">(C6-E6)/E6*100</f>
        <v>-100</v>
      </c>
    </row>
    <row r="7" s="23" customFormat="1" ht="30" customHeight="1" spans="1:6">
      <c r="A7" s="34" t="s">
        <v>2115</v>
      </c>
      <c r="B7" s="35">
        <v>1783.86</v>
      </c>
      <c r="C7" s="32">
        <v>1152.67</v>
      </c>
      <c r="D7" s="33">
        <f t="shared" ref="D7:D9" si="1">C7/B7*100</f>
        <v>64.6166178960232</v>
      </c>
      <c r="E7" s="33">
        <v>1638.79</v>
      </c>
      <c r="F7" s="33">
        <f t="shared" si="0"/>
        <v>-29.6633491783572</v>
      </c>
    </row>
    <row r="8" s="23" customFormat="1" ht="30" customHeight="1" spans="1:6">
      <c r="A8" s="34" t="s">
        <v>2116</v>
      </c>
      <c r="B8" s="32">
        <f>B9+B10</f>
        <v>3551.19</v>
      </c>
      <c r="C8" s="32">
        <f>C9+C10</f>
        <v>2272.41</v>
      </c>
      <c r="D8" s="33">
        <f t="shared" si="1"/>
        <v>63.9900990935433</v>
      </c>
      <c r="E8" s="33">
        <v>2377.97</v>
      </c>
      <c r="F8" s="33">
        <f t="shared" si="0"/>
        <v>-4.43908039209914</v>
      </c>
    </row>
    <row r="9" s="23" customFormat="1" ht="30" customHeight="1" spans="1:6">
      <c r="A9" s="36" t="s">
        <v>2117</v>
      </c>
      <c r="B9" s="37">
        <v>3551.19</v>
      </c>
      <c r="C9" s="32">
        <v>2242.73</v>
      </c>
      <c r="D9" s="33">
        <f t="shared" si="1"/>
        <v>63.1543229171067</v>
      </c>
      <c r="E9" s="33">
        <v>2377.97</v>
      </c>
      <c r="F9" s="33">
        <f t="shared" si="0"/>
        <v>-5.68720379146919</v>
      </c>
    </row>
    <row r="10" s="23" customFormat="1" ht="30" customHeight="1" spans="1:6">
      <c r="A10" s="36" t="s">
        <v>2118</v>
      </c>
      <c r="B10" s="37"/>
      <c r="C10" s="38">
        <v>29.68</v>
      </c>
      <c r="D10" s="33">
        <v>100</v>
      </c>
      <c r="E10" s="33"/>
      <c r="F10" s="33">
        <v>100</v>
      </c>
    </row>
  </sheetData>
  <mergeCells count="2">
    <mergeCell ref="A1:C1"/>
    <mergeCell ref="A2:F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16"/>
  <sheetViews>
    <sheetView workbookViewId="0">
      <selection activeCell="I10" sqref="I10"/>
    </sheetView>
  </sheetViews>
  <sheetFormatPr defaultColWidth="9" defaultRowHeight="14.25" outlineLevelCol="6"/>
  <cols>
    <col min="1" max="1" width="18.25" style="4" customWidth="1"/>
    <col min="2" max="6" width="9" style="4"/>
    <col min="7" max="7" width="14.125" style="4" customWidth="1"/>
    <col min="8" max="16384" width="9" style="4"/>
  </cols>
  <sheetData>
    <row r="1" s="1" customFormat="1" ht="15" spans="1:5">
      <c r="A1" s="5" t="s">
        <v>2119</v>
      </c>
      <c r="B1" s="6"/>
      <c r="C1" s="6"/>
      <c r="D1" s="6"/>
      <c r="E1" s="6"/>
    </row>
    <row r="2" s="1" customFormat="1" ht="22.5" spans="1:7">
      <c r="A2" s="7" t="s">
        <v>2120</v>
      </c>
      <c r="B2" s="7"/>
      <c r="C2" s="7"/>
      <c r="D2" s="7"/>
      <c r="E2" s="7"/>
      <c r="F2" s="7"/>
      <c r="G2" s="7"/>
    </row>
    <row r="3" s="1" customFormat="1" spans="1:7">
      <c r="A3" s="8" t="s">
        <v>2121</v>
      </c>
      <c r="B3" s="9"/>
      <c r="C3" s="9"/>
      <c r="D3" s="9"/>
      <c r="E3" s="9"/>
      <c r="G3" s="10" t="s">
        <v>820</v>
      </c>
    </row>
    <row r="4" s="2" customFormat="1" ht="36.75" customHeight="1" spans="1:7">
      <c r="A4" s="11" t="s">
        <v>2122</v>
      </c>
      <c r="B4" s="12" t="s">
        <v>2123</v>
      </c>
      <c r="C4" s="12" t="s">
        <v>2124</v>
      </c>
      <c r="D4" s="12" t="s">
        <v>2125</v>
      </c>
      <c r="E4" s="13" t="s">
        <v>2126</v>
      </c>
      <c r="F4" s="12" t="s">
        <v>2127</v>
      </c>
      <c r="G4" s="14" t="s">
        <v>2128</v>
      </c>
    </row>
    <row r="5" s="3" customFormat="1" ht="29.25" customHeight="1" spans="1:7">
      <c r="A5" s="15" t="s">
        <v>2129</v>
      </c>
      <c r="B5" s="16"/>
      <c r="C5" s="17">
        <f>C6+C7</f>
        <v>347577</v>
      </c>
      <c r="D5" s="17">
        <f>D6+D7</f>
        <v>347661</v>
      </c>
      <c r="E5" s="17"/>
      <c r="F5" s="18"/>
      <c r="G5" s="18"/>
    </row>
    <row r="6" s="3" customFormat="1" ht="29.25" customHeight="1" spans="1:7">
      <c r="A6" s="19" t="s">
        <v>2130</v>
      </c>
      <c r="B6" s="16"/>
      <c r="C6" s="20">
        <v>159577</v>
      </c>
      <c r="D6" s="20">
        <v>159661</v>
      </c>
      <c r="E6" s="20"/>
      <c r="F6" s="18"/>
      <c r="G6" s="18"/>
    </row>
    <row r="7" s="3" customFormat="1" ht="29.25" customHeight="1" spans="1:7">
      <c r="A7" s="19" t="s">
        <v>2131</v>
      </c>
      <c r="B7" s="16"/>
      <c r="C7" s="20">
        <v>188000</v>
      </c>
      <c r="D7" s="20">
        <v>188000</v>
      </c>
      <c r="E7" s="20"/>
      <c r="F7" s="18"/>
      <c r="G7" s="18"/>
    </row>
    <row r="8" s="3" customFormat="1" ht="29.25" customHeight="1" spans="1:7">
      <c r="A8" s="15" t="s">
        <v>2132</v>
      </c>
      <c r="B8" s="16"/>
      <c r="C8" s="17">
        <f>C9+C10</f>
        <v>119100</v>
      </c>
      <c r="D8" s="17">
        <f>D9+D10</f>
        <v>119100</v>
      </c>
      <c r="E8" s="18"/>
      <c r="F8" s="18"/>
      <c r="G8" s="18"/>
    </row>
    <row r="9" s="3" customFormat="1" ht="29.25" customHeight="1" spans="1:7">
      <c r="A9" s="19" t="s">
        <v>2130</v>
      </c>
      <c r="B9" s="16"/>
      <c r="C9" s="20">
        <v>62700</v>
      </c>
      <c r="D9" s="20">
        <v>62700</v>
      </c>
      <c r="E9" s="18"/>
      <c r="F9" s="18"/>
      <c r="G9" s="18"/>
    </row>
    <row r="10" s="3" customFormat="1" ht="29.25" customHeight="1" spans="1:7">
      <c r="A10" s="19" t="s">
        <v>2131</v>
      </c>
      <c r="B10" s="16"/>
      <c r="C10" s="20">
        <v>56400</v>
      </c>
      <c r="D10" s="20">
        <v>56400</v>
      </c>
      <c r="E10" s="18"/>
      <c r="F10" s="18"/>
      <c r="G10" s="18"/>
    </row>
    <row r="11" s="3" customFormat="1" ht="29.25" customHeight="1" spans="1:7">
      <c r="A11" s="15" t="s">
        <v>2133</v>
      </c>
      <c r="B11" s="16"/>
      <c r="C11" s="16">
        <f>C12+C13</f>
        <v>69239</v>
      </c>
      <c r="D11" s="16">
        <f>D12+D13</f>
        <v>69323</v>
      </c>
      <c r="E11" s="18"/>
      <c r="F11" s="18"/>
      <c r="G11" s="18"/>
    </row>
    <row r="12" s="3" customFormat="1" ht="29.25" customHeight="1" spans="1:7">
      <c r="A12" s="19" t="s">
        <v>2130</v>
      </c>
      <c r="B12" s="16"/>
      <c r="C12" s="16">
        <v>12839</v>
      </c>
      <c r="D12" s="16">
        <v>12923</v>
      </c>
      <c r="E12" s="18"/>
      <c r="F12" s="18"/>
      <c r="G12" s="18"/>
    </row>
    <row r="13" s="3" customFormat="1" ht="29.25" customHeight="1" spans="1:7">
      <c r="A13" s="19" t="s">
        <v>2131</v>
      </c>
      <c r="B13" s="16"/>
      <c r="C13" s="16">
        <v>56400</v>
      </c>
      <c r="D13" s="16">
        <v>56400</v>
      </c>
      <c r="E13" s="18"/>
      <c r="F13" s="18"/>
      <c r="G13" s="18"/>
    </row>
    <row r="14" s="3" customFormat="1" ht="29.25" customHeight="1" spans="1:7">
      <c r="A14" s="15" t="s">
        <v>2134</v>
      </c>
      <c r="B14" s="16"/>
      <c r="C14" s="16">
        <f>C15+C16</f>
        <v>397438</v>
      </c>
      <c r="D14" s="16">
        <f>D15+D16</f>
        <v>397438</v>
      </c>
      <c r="E14" s="16">
        <f>E15+E16</f>
        <v>398000</v>
      </c>
      <c r="F14" s="16">
        <f>D14-E14</f>
        <v>-562</v>
      </c>
      <c r="G14" s="18"/>
    </row>
    <row r="15" s="3" customFormat="1" ht="29.25" customHeight="1" spans="1:7">
      <c r="A15" s="19" t="s">
        <v>2130</v>
      </c>
      <c r="B15" s="16"/>
      <c r="C15" s="16">
        <v>209438</v>
      </c>
      <c r="D15" s="17">
        <f>D6+D9-D12</f>
        <v>209438</v>
      </c>
      <c r="E15" s="16">
        <v>210000</v>
      </c>
      <c r="F15" s="16">
        <f t="shared" ref="F15" si="0">D15-E15</f>
        <v>-562</v>
      </c>
      <c r="G15" s="21"/>
    </row>
    <row r="16" s="3" customFormat="1" ht="29.25" customHeight="1" spans="1:7">
      <c r="A16" s="19" t="s">
        <v>2131</v>
      </c>
      <c r="B16" s="16"/>
      <c r="C16" s="16">
        <v>188000</v>
      </c>
      <c r="D16" s="17">
        <f>D7+D10-D13</f>
        <v>188000</v>
      </c>
      <c r="E16" s="16">
        <v>188000</v>
      </c>
      <c r="F16" s="16"/>
      <c r="G16" s="18"/>
    </row>
  </sheetData>
  <mergeCells count="1">
    <mergeCell ref="A2:G2"/>
  </mergeCells>
  <printOptions horizontalCentered="1"/>
  <pageMargins left="0.708661417322835" right="0.708661417322835" top="0.6" bottom="0.4" header="0.31496062992126" footer="0.3149606299212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Y38"/>
  <sheetViews>
    <sheetView showZeros="0" tabSelected="1" workbookViewId="0">
      <pane xSplit="2" ySplit="6" topLeftCell="C7" activePane="bottomRight" state="frozen"/>
      <selection/>
      <selection pane="topRight"/>
      <selection pane="bottomLeft"/>
      <selection pane="bottomRight" activeCell="AA9" sqref="AA9"/>
    </sheetView>
  </sheetViews>
  <sheetFormatPr defaultColWidth="9" defaultRowHeight="21.95" customHeight="1"/>
  <cols>
    <col min="1" max="1" width="6.25" style="136" hidden="1" customWidth="1"/>
    <col min="2" max="2" width="26.125" style="136" customWidth="1"/>
    <col min="3" max="3" width="7.125" style="136" hidden="1" customWidth="1"/>
    <col min="4" max="4" width="7.375" style="136" hidden="1" customWidth="1"/>
    <col min="5" max="5" width="6.875" style="136" customWidth="1"/>
    <col min="6" max="6" width="7" style="136" hidden="1" customWidth="1"/>
    <col min="7" max="7" width="7.25" style="136" customWidth="1"/>
    <col min="8" max="8" width="7.25" style="136" hidden="1" customWidth="1"/>
    <col min="9" max="9" width="6.75" style="136" hidden="1" customWidth="1"/>
    <col min="10" max="11" width="6.75" style="136" customWidth="1"/>
    <col min="12" max="12" width="7" style="136" customWidth="1"/>
    <col min="13" max="13" width="5" style="136" hidden="1" customWidth="1"/>
    <col min="14" max="14" width="25.625" style="136" customWidth="1"/>
    <col min="15" max="15" width="7.25" style="136" hidden="1" customWidth="1"/>
    <col min="16" max="16" width="7" style="136" hidden="1" customWidth="1"/>
    <col min="17" max="17" width="6.875" style="136" customWidth="1"/>
    <col min="18" max="18" width="6.875" style="136" hidden="1" customWidth="1"/>
    <col min="19" max="19" width="6.875" style="136" customWidth="1"/>
    <col min="20" max="20" width="6.875" style="136" hidden="1" customWidth="1"/>
    <col min="21" max="21" width="6.75" style="136" hidden="1" customWidth="1"/>
    <col min="22" max="24" width="6.75" style="136" customWidth="1"/>
    <col min="25" max="25" width="4.625" style="136" customWidth="1"/>
    <col min="26" max="16384" width="9" style="136"/>
  </cols>
  <sheetData>
    <row r="1" ht="18" customHeight="1" spans="2:4">
      <c r="B1" s="250" t="s">
        <v>82</v>
      </c>
      <c r="C1" s="250"/>
      <c r="D1" s="250"/>
    </row>
    <row r="2" customHeight="1" spans="2:24">
      <c r="B2" s="140" t="s">
        <v>83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ht="17.25" customHeight="1" spans="2:24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261"/>
      <c r="R3" s="157"/>
      <c r="S3" s="157"/>
      <c r="T3" s="157"/>
      <c r="U3" s="157"/>
      <c r="V3" s="157"/>
      <c r="W3" s="157"/>
      <c r="X3" s="268" t="s">
        <v>2</v>
      </c>
    </row>
    <row r="4" ht="17.25" customHeight="1" spans="2:24">
      <c r="B4" s="141"/>
      <c r="C4" s="251" t="s">
        <v>3</v>
      </c>
      <c r="D4" s="251"/>
      <c r="E4" s="251"/>
      <c r="F4" s="251"/>
      <c r="G4" s="251"/>
      <c r="H4" s="251"/>
      <c r="I4" s="251" t="s">
        <v>3</v>
      </c>
      <c r="J4" s="251"/>
      <c r="K4" s="251"/>
      <c r="L4" s="141"/>
      <c r="M4" s="141"/>
      <c r="N4" s="141"/>
      <c r="O4" s="251" t="s">
        <v>3</v>
      </c>
      <c r="P4" s="251"/>
      <c r="Q4" s="251"/>
      <c r="R4" s="251"/>
      <c r="S4" s="251"/>
      <c r="T4" s="251"/>
      <c r="U4" s="251"/>
      <c r="V4" s="251"/>
      <c r="W4" s="251"/>
      <c r="X4" s="141"/>
    </row>
    <row r="5" s="249" customFormat="1" ht="42" customHeight="1" spans="1:24">
      <c r="A5" s="262" t="s">
        <v>4</v>
      </c>
      <c r="B5" s="253" t="s">
        <v>5</v>
      </c>
      <c r="C5" s="254" t="s">
        <v>6</v>
      </c>
      <c r="D5" s="254" t="s">
        <v>7</v>
      </c>
      <c r="E5" s="255" t="s">
        <v>8</v>
      </c>
      <c r="F5" s="255" t="s">
        <v>9</v>
      </c>
      <c r="G5" s="255" t="s">
        <v>10</v>
      </c>
      <c r="H5" s="255" t="s">
        <v>11</v>
      </c>
      <c r="I5" s="255" t="s">
        <v>14</v>
      </c>
      <c r="J5" s="255" t="s">
        <v>12</v>
      </c>
      <c r="K5" s="255" t="s">
        <v>84</v>
      </c>
      <c r="L5" s="255" t="s">
        <v>15</v>
      </c>
      <c r="M5" s="262" t="s">
        <v>4</v>
      </c>
      <c r="N5" s="253" t="s">
        <v>16</v>
      </c>
      <c r="O5" s="254" t="s">
        <v>6</v>
      </c>
      <c r="P5" s="254" t="s">
        <v>7</v>
      </c>
      <c r="Q5" s="255" t="s">
        <v>8</v>
      </c>
      <c r="R5" s="255" t="s">
        <v>9</v>
      </c>
      <c r="S5" s="255" t="s">
        <v>18</v>
      </c>
      <c r="T5" s="255" t="s">
        <v>11</v>
      </c>
      <c r="U5" s="255" t="s">
        <v>14</v>
      </c>
      <c r="V5" s="255" t="s">
        <v>12</v>
      </c>
      <c r="W5" s="255" t="s">
        <v>84</v>
      </c>
      <c r="X5" s="255" t="s">
        <v>15</v>
      </c>
    </row>
    <row r="6" ht="21" customHeight="1" spans="1:25">
      <c r="A6" s="259"/>
      <c r="B6" s="253" t="s">
        <v>19</v>
      </c>
      <c r="C6" s="257">
        <v>487716</v>
      </c>
      <c r="D6" s="257">
        <v>548636</v>
      </c>
      <c r="E6" s="257">
        <v>523629</v>
      </c>
      <c r="F6" s="257">
        <v>525429</v>
      </c>
      <c r="G6" s="257">
        <v>605758</v>
      </c>
      <c r="H6" s="257">
        <v>580120</v>
      </c>
      <c r="I6" s="264">
        <v>18.9462720107604</v>
      </c>
      <c r="J6" s="257">
        <v>580120</v>
      </c>
      <c r="K6" s="263">
        <f>IFERROR(J6/G6*100,"")</f>
        <v>95.7676167710538</v>
      </c>
      <c r="L6" s="264">
        <v>5.73859535283868</v>
      </c>
      <c r="M6" s="265"/>
      <c r="N6" s="253" t="s">
        <v>19</v>
      </c>
      <c r="O6" s="257">
        <v>487716.392824</v>
      </c>
      <c r="P6" s="257">
        <v>500578.392824</v>
      </c>
      <c r="Q6" s="257">
        <v>523629.034966</v>
      </c>
      <c r="R6" s="257">
        <v>525429.034966</v>
      </c>
      <c r="S6" s="257">
        <v>605757.994882</v>
      </c>
      <c r="T6" s="257">
        <v>580120.245328</v>
      </c>
      <c r="U6" s="264">
        <v>18.9462265085983</v>
      </c>
      <c r="V6" s="257">
        <v>580120.245328</v>
      </c>
      <c r="W6" s="263">
        <f>IFERROR(V6/S6*100,"")</f>
        <v>95.7676580795282</v>
      </c>
      <c r="X6" s="264">
        <v>15.8899891893589</v>
      </c>
      <c r="Y6" s="269"/>
    </row>
    <row r="7" ht="21" customHeight="1" spans="1:24">
      <c r="A7" s="259"/>
      <c r="B7" s="258" t="s">
        <v>20</v>
      </c>
      <c r="C7" s="257">
        <v>139358</v>
      </c>
      <c r="D7" s="257">
        <v>135389</v>
      </c>
      <c r="E7" s="257">
        <v>139612</v>
      </c>
      <c r="F7" s="257">
        <v>139612</v>
      </c>
      <c r="G7" s="257">
        <v>133768</v>
      </c>
      <c r="H7" s="257">
        <v>134165</v>
      </c>
      <c r="I7" s="264">
        <v>-3.72637379985361</v>
      </c>
      <c r="J7" s="257">
        <v>134165</v>
      </c>
      <c r="K7" s="263">
        <f t="shared" ref="K7:K37" si="0">IFERROR(J7/G7*100,"")</f>
        <v>100.296782489086</v>
      </c>
      <c r="L7" s="264">
        <v>-0.904061629822216</v>
      </c>
      <c r="M7" s="265"/>
      <c r="N7" s="258" t="s">
        <v>21</v>
      </c>
      <c r="O7" s="257">
        <v>455092.392824</v>
      </c>
      <c r="P7" s="257">
        <v>467954.392824</v>
      </c>
      <c r="Q7" s="257">
        <v>463271.034966</v>
      </c>
      <c r="R7" s="257">
        <v>513271.034966</v>
      </c>
      <c r="S7" s="257">
        <v>515639.994882</v>
      </c>
      <c r="T7" s="257">
        <v>477838.245328</v>
      </c>
      <c r="U7" s="264">
        <v>4.99807354784691</v>
      </c>
      <c r="V7" s="257">
        <v>477838.245328</v>
      </c>
      <c r="W7" s="263">
        <f t="shared" ref="W7:W37" si="1">IFERROR(V7/S7*100,"")</f>
        <v>92.6689647953606</v>
      </c>
      <c r="X7" s="264">
        <v>2.11214012638135</v>
      </c>
    </row>
    <row r="8" ht="21" customHeight="1" spans="1:24">
      <c r="A8" s="259"/>
      <c r="B8" s="259" t="s">
        <v>22</v>
      </c>
      <c r="C8" s="257">
        <v>82500</v>
      </c>
      <c r="D8" s="257">
        <v>79685</v>
      </c>
      <c r="E8" s="257">
        <v>83203</v>
      </c>
      <c r="F8" s="257">
        <v>83203</v>
      </c>
      <c r="G8" s="257">
        <v>79219</v>
      </c>
      <c r="H8" s="257">
        <v>79623</v>
      </c>
      <c r="I8" s="264">
        <v>-3.48727272727273</v>
      </c>
      <c r="J8" s="257">
        <v>79623</v>
      </c>
      <c r="K8" s="263">
        <f t="shared" si="0"/>
        <v>100.509978666734</v>
      </c>
      <c r="L8" s="264">
        <v>-0.0778063625525507</v>
      </c>
      <c r="M8" s="266">
        <v>201</v>
      </c>
      <c r="N8" s="259" t="s">
        <v>23</v>
      </c>
      <c r="O8" s="260">
        <v>22220.280102</v>
      </c>
      <c r="P8" s="260">
        <v>22220.280102</v>
      </c>
      <c r="Q8" s="257">
        <v>21026</v>
      </c>
      <c r="R8" s="257">
        <v>21026</v>
      </c>
      <c r="S8" s="257">
        <v>18055.320707</v>
      </c>
      <c r="T8" s="257">
        <v>20662.4313</v>
      </c>
      <c r="U8" s="264">
        <v>-7.01093233230567</v>
      </c>
      <c r="V8" s="257">
        <v>20662.4313</v>
      </c>
      <c r="W8" s="263">
        <f t="shared" si="1"/>
        <v>114.439569561283</v>
      </c>
      <c r="X8" s="264">
        <v>-7.01093233230567</v>
      </c>
    </row>
    <row r="9" ht="21" customHeight="1" spans="1:24">
      <c r="A9" s="259">
        <v>10101</v>
      </c>
      <c r="B9" s="259" t="s">
        <v>24</v>
      </c>
      <c r="C9" s="260">
        <v>18493</v>
      </c>
      <c r="D9" s="260"/>
      <c r="E9" s="257">
        <v>34149</v>
      </c>
      <c r="F9" s="257">
        <v>34149</v>
      </c>
      <c r="G9" s="257">
        <v>27950</v>
      </c>
      <c r="H9" s="257">
        <v>28216</v>
      </c>
      <c r="I9" s="264">
        <v>52.5766506245606</v>
      </c>
      <c r="J9" s="257">
        <v>28216</v>
      </c>
      <c r="K9" s="263">
        <f t="shared" si="0"/>
        <v>100.951699463327</v>
      </c>
      <c r="L9" s="264">
        <v>52.5766506245606</v>
      </c>
      <c r="M9" s="266">
        <v>202</v>
      </c>
      <c r="N9" s="259" t="s">
        <v>25</v>
      </c>
      <c r="O9" s="260">
        <v>0</v>
      </c>
      <c r="P9" s="260">
        <v>0</v>
      </c>
      <c r="Q9" s="257">
        <v>0</v>
      </c>
      <c r="R9" s="257">
        <v>0</v>
      </c>
      <c r="S9" s="257">
        <v>0</v>
      </c>
      <c r="T9" s="257">
        <v>0</v>
      </c>
      <c r="U9" s="264"/>
      <c r="V9" s="257">
        <v>0</v>
      </c>
      <c r="W9" s="263" t="str">
        <f t="shared" si="1"/>
        <v/>
      </c>
      <c r="X9" s="264"/>
    </row>
    <row r="10" ht="21" customHeight="1" spans="1:24">
      <c r="A10" s="259">
        <v>10103</v>
      </c>
      <c r="B10" s="259" t="s">
        <v>26</v>
      </c>
      <c r="C10" s="260">
        <v>12822</v>
      </c>
      <c r="D10" s="260"/>
      <c r="E10" s="257">
        <v>0</v>
      </c>
      <c r="F10" s="257">
        <v>0</v>
      </c>
      <c r="G10" s="257">
        <v>450</v>
      </c>
      <c r="H10" s="257">
        <v>379</v>
      </c>
      <c r="I10" s="264">
        <v>-97.044142879426</v>
      </c>
      <c r="J10" s="257">
        <v>379</v>
      </c>
      <c r="K10" s="263">
        <f t="shared" si="0"/>
        <v>84.2222222222222</v>
      </c>
      <c r="L10" s="264">
        <v>-97.044142879426</v>
      </c>
      <c r="M10" s="266">
        <v>203</v>
      </c>
      <c r="N10" s="259" t="s">
        <v>27</v>
      </c>
      <c r="O10" s="260">
        <v>176</v>
      </c>
      <c r="P10" s="260">
        <v>176</v>
      </c>
      <c r="Q10" s="257">
        <v>334</v>
      </c>
      <c r="R10" s="257">
        <v>334</v>
      </c>
      <c r="S10" s="257">
        <v>295.89514</v>
      </c>
      <c r="T10" s="257">
        <v>275</v>
      </c>
      <c r="U10" s="264">
        <v>56.25</v>
      </c>
      <c r="V10" s="257">
        <v>275</v>
      </c>
      <c r="W10" s="263">
        <f t="shared" si="1"/>
        <v>92.93832943657</v>
      </c>
      <c r="X10" s="264">
        <v>56.25</v>
      </c>
    </row>
    <row r="11" ht="21" customHeight="1" spans="1:24">
      <c r="A11" s="259">
        <v>10104</v>
      </c>
      <c r="B11" s="259" t="s">
        <v>28</v>
      </c>
      <c r="C11" s="260">
        <v>11616</v>
      </c>
      <c r="D11" s="260"/>
      <c r="E11" s="257">
        <v>17653</v>
      </c>
      <c r="F11" s="257">
        <v>17653</v>
      </c>
      <c r="G11" s="257">
        <v>10510</v>
      </c>
      <c r="H11" s="257">
        <v>10482</v>
      </c>
      <c r="I11" s="264">
        <v>-9.76239669421487</v>
      </c>
      <c r="J11" s="257">
        <v>10482</v>
      </c>
      <c r="K11" s="263">
        <f t="shared" si="0"/>
        <v>99.7335870599429</v>
      </c>
      <c r="L11" s="264">
        <v>-9.76239669421487</v>
      </c>
      <c r="M11" s="266">
        <v>204</v>
      </c>
      <c r="N11" s="259" t="s">
        <v>29</v>
      </c>
      <c r="O11" s="260">
        <v>24083.816</v>
      </c>
      <c r="P11" s="260">
        <v>24083.816</v>
      </c>
      <c r="Q11" s="257">
        <v>18466.87521</v>
      </c>
      <c r="R11" s="257">
        <v>18466.87521</v>
      </c>
      <c r="S11" s="257">
        <v>17556.696749</v>
      </c>
      <c r="T11" s="257">
        <v>17837.946262</v>
      </c>
      <c r="U11" s="264">
        <v>-25.9338874620201</v>
      </c>
      <c r="V11" s="257">
        <v>17837.946262</v>
      </c>
      <c r="W11" s="263">
        <f t="shared" si="1"/>
        <v>101.601950053708</v>
      </c>
      <c r="X11" s="264">
        <v>-25.9338874620201</v>
      </c>
    </row>
    <row r="12" ht="21" customHeight="1" spans="1:24">
      <c r="A12" s="259">
        <v>10106</v>
      </c>
      <c r="B12" s="259" t="s">
        <v>30</v>
      </c>
      <c r="C12" s="260">
        <v>2215</v>
      </c>
      <c r="D12" s="260"/>
      <c r="E12" s="257">
        <v>2112</v>
      </c>
      <c r="F12" s="257">
        <v>2112</v>
      </c>
      <c r="G12" s="257">
        <v>3010</v>
      </c>
      <c r="H12" s="257">
        <v>2980</v>
      </c>
      <c r="I12" s="264">
        <v>34.5372460496614</v>
      </c>
      <c r="J12" s="257">
        <v>2980</v>
      </c>
      <c r="K12" s="263">
        <f t="shared" si="0"/>
        <v>99.0033222591362</v>
      </c>
      <c r="L12" s="264">
        <v>34.5372460496614</v>
      </c>
      <c r="M12" s="266">
        <v>205</v>
      </c>
      <c r="N12" s="259" t="s">
        <v>31</v>
      </c>
      <c r="O12" s="260">
        <v>118039</v>
      </c>
      <c r="P12" s="260">
        <v>118039</v>
      </c>
      <c r="Q12" s="257">
        <v>111116</v>
      </c>
      <c r="R12" s="257">
        <v>116766</v>
      </c>
      <c r="S12" s="257">
        <v>124230.392178</v>
      </c>
      <c r="T12" s="257">
        <v>125089</v>
      </c>
      <c r="U12" s="264">
        <v>5.97260227551911</v>
      </c>
      <c r="V12" s="257">
        <v>125089</v>
      </c>
      <c r="W12" s="263">
        <f t="shared" si="1"/>
        <v>100.691141520965</v>
      </c>
      <c r="X12" s="264">
        <v>5.97260227551911</v>
      </c>
    </row>
    <row r="13" ht="21" customHeight="1" spans="1:24">
      <c r="A13" s="259">
        <v>10107</v>
      </c>
      <c r="B13" s="259" t="s">
        <v>32</v>
      </c>
      <c r="C13" s="260">
        <v>938</v>
      </c>
      <c r="D13" s="260"/>
      <c r="E13" s="257">
        <v>778</v>
      </c>
      <c r="F13" s="257">
        <v>778</v>
      </c>
      <c r="G13" s="257">
        <v>433</v>
      </c>
      <c r="H13" s="257">
        <v>434</v>
      </c>
      <c r="I13" s="264">
        <v>-53.7313432835821</v>
      </c>
      <c r="J13" s="257">
        <v>434</v>
      </c>
      <c r="K13" s="263">
        <f t="shared" si="0"/>
        <v>100.230946882217</v>
      </c>
      <c r="L13" s="264">
        <v>-53.7313432835821</v>
      </c>
      <c r="M13" s="266">
        <v>206</v>
      </c>
      <c r="N13" s="259" t="s">
        <v>33</v>
      </c>
      <c r="O13" s="260">
        <v>2043</v>
      </c>
      <c r="P13" s="260">
        <v>2043</v>
      </c>
      <c r="Q13" s="257">
        <v>2475</v>
      </c>
      <c r="R13" s="257">
        <v>2475</v>
      </c>
      <c r="S13" s="257">
        <v>1623.8222</v>
      </c>
      <c r="T13" s="257">
        <v>2051</v>
      </c>
      <c r="U13" s="264">
        <v>0.391581008321096</v>
      </c>
      <c r="V13" s="257">
        <v>2051</v>
      </c>
      <c r="W13" s="263">
        <f t="shared" si="1"/>
        <v>126.306931879611</v>
      </c>
      <c r="X13" s="264">
        <v>0.391581008321096</v>
      </c>
    </row>
    <row r="14" ht="21" customHeight="1" spans="1:24">
      <c r="A14" s="259">
        <v>10109</v>
      </c>
      <c r="B14" s="259" t="s">
        <v>34</v>
      </c>
      <c r="C14" s="260">
        <v>3000</v>
      </c>
      <c r="D14" s="260"/>
      <c r="E14" s="257">
        <v>3470</v>
      </c>
      <c r="F14" s="257">
        <v>3470</v>
      </c>
      <c r="G14" s="257">
        <v>2870</v>
      </c>
      <c r="H14" s="257">
        <v>2821</v>
      </c>
      <c r="I14" s="264">
        <v>-5.96666666666667</v>
      </c>
      <c r="J14" s="257">
        <v>2821</v>
      </c>
      <c r="K14" s="263">
        <f t="shared" si="0"/>
        <v>98.2926829268293</v>
      </c>
      <c r="L14" s="264">
        <v>-5.96666666666667</v>
      </c>
      <c r="M14" s="266">
        <v>207</v>
      </c>
      <c r="N14" s="259" t="s">
        <v>35</v>
      </c>
      <c r="O14" s="260">
        <v>5147.368119</v>
      </c>
      <c r="P14" s="260">
        <v>5147.368119</v>
      </c>
      <c r="Q14" s="257">
        <v>3518</v>
      </c>
      <c r="R14" s="257">
        <v>3518</v>
      </c>
      <c r="S14" s="257">
        <v>4196.927156</v>
      </c>
      <c r="T14" s="257">
        <v>3727.09116</v>
      </c>
      <c r="U14" s="264">
        <v>-27.5922942786521</v>
      </c>
      <c r="V14" s="257">
        <v>3727.09116</v>
      </c>
      <c r="W14" s="263">
        <f t="shared" si="1"/>
        <v>88.8052382484572</v>
      </c>
      <c r="X14" s="264">
        <v>-27.5922942786521</v>
      </c>
    </row>
    <row r="15" ht="21" customHeight="1" spans="1:24">
      <c r="A15" s="259">
        <v>10110</v>
      </c>
      <c r="B15" s="259" t="s">
        <v>36</v>
      </c>
      <c r="C15" s="260">
        <v>2989</v>
      </c>
      <c r="D15" s="260"/>
      <c r="E15" s="257">
        <v>2915</v>
      </c>
      <c r="F15" s="257">
        <v>2915</v>
      </c>
      <c r="G15" s="257">
        <v>2803</v>
      </c>
      <c r="H15" s="257">
        <v>2852</v>
      </c>
      <c r="I15" s="264">
        <v>-4.58347273335564</v>
      </c>
      <c r="J15" s="257">
        <v>2852</v>
      </c>
      <c r="K15" s="263">
        <f t="shared" si="0"/>
        <v>101.748127006778</v>
      </c>
      <c r="L15" s="264">
        <v>-4.58347273335564</v>
      </c>
      <c r="M15" s="266">
        <v>208</v>
      </c>
      <c r="N15" s="259" t="s">
        <v>37</v>
      </c>
      <c r="O15" s="260">
        <v>45601.511207</v>
      </c>
      <c r="P15" s="260">
        <v>45601.511207</v>
      </c>
      <c r="Q15" s="257">
        <v>65799</v>
      </c>
      <c r="R15" s="257">
        <v>65799</v>
      </c>
      <c r="S15" s="257">
        <v>63992.350946</v>
      </c>
      <c r="T15" s="257">
        <v>51624.132197</v>
      </c>
      <c r="U15" s="264">
        <v>13.2070644822742</v>
      </c>
      <c r="V15" s="257">
        <v>51624.132197</v>
      </c>
      <c r="W15" s="263">
        <f t="shared" si="1"/>
        <v>80.672348231999</v>
      </c>
      <c r="X15" s="264">
        <v>13.2070644822742</v>
      </c>
    </row>
    <row r="16" ht="21" customHeight="1" spans="1:24">
      <c r="A16" s="259">
        <v>10111</v>
      </c>
      <c r="B16" s="259" t="s">
        <v>38</v>
      </c>
      <c r="C16" s="260">
        <v>849</v>
      </c>
      <c r="D16" s="260"/>
      <c r="E16" s="257">
        <v>972</v>
      </c>
      <c r="F16" s="257">
        <v>972</v>
      </c>
      <c r="G16" s="257">
        <v>656</v>
      </c>
      <c r="H16" s="257">
        <v>701</v>
      </c>
      <c r="I16" s="264">
        <v>-17.432273262662</v>
      </c>
      <c r="J16" s="257">
        <v>701</v>
      </c>
      <c r="K16" s="263">
        <f t="shared" si="0"/>
        <v>106.859756097561</v>
      </c>
      <c r="L16" s="264">
        <v>-17.432273262662</v>
      </c>
      <c r="M16" s="266">
        <v>210</v>
      </c>
      <c r="N16" s="259" t="s">
        <v>39</v>
      </c>
      <c r="O16" s="260">
        <v>50927.550839</v>
      </c>
      <c r="P16" s="260">
        <v>50927.550839</v>
      </c>
      <c r="Q16" s="257">
        <v>53222</v>
      </c>
      <c r="R16" s="257">
        <v>53222</v>
      </c>
      <c r="S16" s="257">
        <v>55544.131371</v>
      </c>
      <c r="T16" s="257">
        <v>51579.923407</v>
      </c>
      <c r="U16" s="264">
        <v>1.28098162439103</v>
      </c>
      <c r="V16" s="257">
        <v>51579.923407</v>
      </c>
      <c r="W16" s="263">
        <f t="shared" si="1"/>
        <v>92.8629580368778</v>
      </c>
      <c r="X16" s="264">
        <v>1.28098162439103</v>
      </c>
    </row>
    <row r="17" ht="21" customHeight="1" spans="1:24">
      <c r="A17" s="259">
        <v>10112</v>
      </c>
      <c r="B17" s="259" t="s">
        <v>40</v>
      </c>
      <c r="C17" s="260">
        <v>8643</v>
      </c>
      <c r="D17" s="260"/>
      <c r="E17" s="257">
        <v>7162</v>
      </c>
      <c r="F17" s="257">
        <v>7162</v>
      </c>
      <c r="G17" s="257">
        <v>5539</v>
      </c>
      <c r="H17" s="257">
        <v>5682</v>
      </c>
      <c r="I17" s="264">
        <v>-34.2589378687956</v>
      </c>
      <c r="J17" s="257">
        <v>5682</v>
      </c>
      <c r="K17" s="263">
        <f t="shared" si="0"/>
        <v>102.58169344647</v>
      </c>
      <c r="L17" s="264">
        <v>-34.2589378687956</v>
      </c>
      <c r="M17" s="266">
        <v>211</v>
      </c>
      <c r="N17" s="259" t="s">
        <v>41</v>
      </c>
      <c r="O17" s="260">
        <v>25429</v>
      </c>
      <c r="P17" s="260">
        <v>25429</v>
      </c>
      <c r="Q17" s="257">
        <v>27649</v>
      </c>
      <c r="R17" s="257">
        <v>27649</v>
      </c>
      <c r="S17" s="257">
        <v>26016.288548</v>
      </c>
      <c r="T17" s="257">
        <v>26177</v>
      </c>
      <c r="U17" s="264">
        <v>2.94152345746982</v>
      </c>
      <c r="V17" s="257">
        <v>26177</v>
      </c>
      <c r="W17" s="263">
        <f t="shared" si="1"/>
        <v>100.617733969638</v>
      </c>
      <c r="X17" s="264">
        <v>2.94152345746982</v>
      </c>
    </row>
    <row r="18" ht="21" customHeight="1" spans="1:24">
      <c r="A18" s="259">
        <v>10113</v>
      </c>
      <c r="B18" s="259" t="s">
        <v>42</v>
      </c>
      <c r="C18" s="260">
        <v>2257</v>
      </c>
      <c r="D18" s="260"/>
      <c r="E18" s="257">
        <v>3040</v>
      </c>
      <c r="F18" s="257">
        <v>3040</v>
      </c>
      <c r="G18" s="257">
        <v>11900</v>
      </c>
      <c r="H18" s="257">
        <v>11641</v>
      </c>
      <c r="I18" s="264">
        <v>415.77315019938</v>
      </c>
      <c r="J18" s="257">
        <v>11641</v>
      </c>
      <c r="K18" s="263">
        <f t="shared" si="0"/>
        <v>97.8235294117647</v>
      </c>
      <c r="L18" s="264">
        <v>415.77315019938</v>
      </c>
      <c r="M18" s="266">
        <v>212</v>
      </c>
      <c r="N18" s="259" t="s">
        <v>43</v>
      </c>
      <c r="O18" s="260">
        <v>25459.915463</v>
      </c>
      <c r="P18" s="260">
        <v>25459.915463</v>
      </c>
      <c r="Q18" s="257">
        <v>9706</v>
      </c>
      <c r="R18" s="257">
        <v>44706</v>
      </c>
      <c r="S18" s="257">
        <v>41293.188743</v>
      </c>
      <c r="T18" s="257">
        <v>50584.277096</v>
      </c>
      <c r="U18" s="264">
        <v>98.6820308555712</v>
      </c>
      <c r="V18" s="257">
        <v>50584.277096</v>
      </c>
      <c r="W18" s="263">
        <f t="shared" si="1"/>
        <v>122.500292750036</v>
      </c>
      <c r="X18" s="264">
        <v>98.6820308555712</v>
      </c>
    </row>
    <row r="19" ht="21" customHeight="1" spans="1:24">
      <c r="A19" s="259">
        <v>10118</v>
      </c>
      <c r="B19" s="259" t="s">
        <v>44</v>
      </c>
      <c r="C19" s="260">
        <v>6281</v>
      </c>
      <c r="D19" s="260"/>
      <c r="E19" s="257">
        <v>2911</v>
      </c>
      <c r="F19" s="257">
        <v>2911</v>
      </c>
      <c r="G19" s="257">
        <v>7685</v>
      </c>
      <c r="H19" s="257">
        <v>7751</v>
      </c>
      <c r="I19" s="264">
        <v>23.403916573794</v>
      </c>
      <c r="J19" s="257">
        <v>7751</v>
      </c>
      <c r="K19" s="263">
        <f t="shared" si="0"/>
        <v>100.858815875081</v>
      </c>
      <c r="L19" s="264">
        <v>23.403916573794</v>
      </c>
      <c r="M19" s="266">
        <v>213</v>
      </c>
      <c r="N19" s="259" t="s">
        <v>45</v>
      </c>
      <c r="O19" s="260">
        <v>71640.164246</v>
      </c>
      <c r="P19" s="260">
        <v>71640.164246</v>
      </c>
      <c r="Q19" s="257">
        <v>73639.459756</v>
      </c>
      <c r="R19" s="257">
        <v>73639.459756</v>
      </c>
      <c r="S19" s="257">
        <v>77356.398855</v>
      </c>
      <c r="T19" s="257">
        <v>79321.287521</v>
      </c>
      <c r="U19" s="264">
        <v>10.7218113691425</v>
      </c>
      <c r="V19" s="257">
        <v>79321.287521</v>
      </c>
      <c r="W19" s="263">
        <f t="shared" si="1"/>
        <v>102.540046712468</v>
      </c>
      <c r="X19" s="264">
        <v>10.7218113691425</v>
      </c>
    </row>
    <row r="20" ht="21" customHeight="1" spans="1:24">
      <c r="A20" s="259">
        <v>10119</v>
      </c>
      <c r="B20" s="259" t="s">
        <v>46</v>
      </c>
      <c r="C20" s="260">
        <v>5752</v>
      </c>
      <c r="D20" s="260"/>
      <c r="E20" s="257">
        <v>6071</v>
      </c>
      <c r="F20" s="257">
        <v>6071</v>
      </c>
      <c r="G20" s="257">
        <v>4943</v>
      </c>
      <c r="H20" s="257">
        <v>5135</v>
      </c>
      <c r="I20" s="264">
        <v>-10.7267037552156</v>
      </c>
      <c r="J20" s="257">
        <v>5135</v>
      </c>
      <c r="K20" s="263">
        <f t="shared" si="0"/>
        <v>103.884280801133</v>
      </c>
      <c r="L20" s="264">
        <v>-10.7267037552156</v>
      </c>
      <c r="M20" s="266">
        <v>214</v>
      </c>
      <c r="N20" s="259" t="s">
        <v>47</v>
      </c>
      <c r="O20" s="260">
        <v>26683</v>
      </c>
      <c r="P20" s="260">
        <v>26683</v>
      </c>
      <c r="Q20" s="257">
        <v>29341</v>
      </c>
      <c r="R20" s="257">
        <v>38691</v>
      </c>
      <c r="S20" s="257">
        <v>41981.298959</v>
      </c>
      <c r="T20" s="257">
        <v>18834</v>
      </c>
      <c r="U20" s="264">
        <v>-29.415732863621</v>
      </c>
      <c r="V20" s="257">
        <v>18834</v>
      </c>
      <c r="W20" s="263">
        <f t="shared" si="1"/>
        <v>44.8628328970806</v>
      </c>
      <c r="X20" s="264">
        <v>-29.415732863621</v>
      </c>
    </row>
    <row r="21" ht="21" customHeight="1" spans="1:24">
      <c r="A21" s="259">
        <v>10120</v>
      </c>
      <c r="B21" s="259" t="s">
        <v>48</v>
      </c>
      <c r="C21" s="260">
        <v>6645</v>
      </c>
      <c r="D21" s="260"/>
      <c r="E21" s="257">
        <v>1970</v>
      </c>
      <c r="F21" s="257">
        <v>1970</v>
      </c>
      <c r="G21" s="257">
        <v>470</v>
      </c>
      <c r="H21" s="257">
        <v>549</v>
      </c>
      <c r="I21" s="264">
        <v>-91.7381489841986</v>
      </c>
      <c r="J21" s="257">
        <v>549</v>
      </c>
      <c r="K21" s="263">
        <f t="shared" si="0"/>
        <v>116.808510638298</v>
      </c>
      <c r="L21" s="264">
        <v>-91.7381489841986</v>
      </c>
      <c r="M21" s="266">
        <v>215</v>
      </c>
      <c r="N21" s="259" t="s">
        <v>49</v>
      </c>
      <c r="O21" s="260">
        <v>5648.107994</v>
      </c>
      <c r="P21" s="260">
        <v>5648.107994</v>
      </c>
      <c r="Q21" s="257">
        <v>5247</v>
      </c>
      <c r="R21" s="257">
        <v>5247</v>
      </c>
      <c r="S21" s="257">
        <v>3735.27153</v>
      </c>
      <c r="T21" s="257">
        <v>3728.081591</v>
      </c>
      <c r="U21" s="264">
        <v>-33.9941517591315</v>
      </c>
      <c r="V21" s="257">
        <v>3728.081591</v>
      </c>
      <c r="W21" s="263">
        <f t="shared" si="1"/>
        <v>99.8075122801046</v>
      </c>
      <c r="X21" s="264">
        <v>-33.9941517591315</v>
      </c>
    </row>
    <row r="22" ht="21" customHeight="1" spans="1:24">
      <c r="A22" s="259"/>
      <c r="B22" s="259" t="s">
        <v>50</v>
      </c>
      <c r="C22" s="257">
        <v>56858</v>
      </c>
      <c r="D22" s="257">
        <v>55704</v>
      </c>
      <c r="E22" s="257">
        <v>56409</v>
      </c>
      <c r="F22" s="257">
        <v>56409</v>
      </c>
      <c r="G22" s="257">
        <v>54549</v>
      </c>
      <c r="H22" s="257">
        <v>54542</v>
      </c>
      <c r="I22" s="264">
        <v>-4.07330542755637</v>
      </c>
      <c r="J22" s="257">
        <v>54542</v>
      </c>
      <c r="K22" s="263">
        <f t="shared" si="0"/>
        <v>99.9871675007791</v>
      </c>
      <c r="L22" s="264">
        <v>-2.08602613815884</v>
      </c>
      <c r="M22" s="266">
        <v>216</v>
      </c>
      <c r="N22" s="259" t="s">
        <v>51</v>
      </c>
      <c r="O22" s="260">
        <v>5755.21059</v>
      </c>
      <c r="P22" s="260">
        <v>5755.21059</v>
      </c>
      <c r="Q22" s="257">
        <v>5013.7</v>
      </c>
      <c r="R22" s="257">
        <v>5013.7</v>
      </c>
      <c r="S22" s="257">
        <v>3458.5066</v>
      </c>
      <c r="T22" s="257">
        <v>3000.67681</v>
      </c>
      <c r="U22" s="264">
        <v>-47.8615636547889</v>
      </c>
      <c r="V22" s="257">
        <v>3000.67681</v>
      </c>
      <c r="W22" s="263">
        <f t="shared" si="1"/>
        <v>86.7622114701183</v>
      </c>
      <c r="X22" s="264">
        <v>-47.8615636547889</v>
      </c>
    </row>
    <row r="23" ht="21" customHeight="1" spans="1:24">
      <c r="A23" s="259">
        <v>10302</v>
      </c>
      <c r="B23" s="259" t="s">
        <v>52</v>
      </c>
      <c r="C23" s="260">
        <v>7465</v>
      </c>
      <c r="D23" s="260"/>
      <c r="E23" s="257">
        <v>7738</v>
      </c>
      <c r="F23" s="257">
        <v>7738</v>
      </c>
      <c r="G23" s="257">
        <v>4850</v>
      </c>
      <c r="H23" s="257">
        <v>5234</v>
      </c>
      <c r="I23" s="264">
        <v>-29.8861352980576</v>
      </c>
      <c r="J23" s="257">
        <v>5234</v>
      </c>
      <c r="K23" s="263">
        <f t="shared" si="0"/>
        <v>107.917525773196</v>
      </c>
      <c r="L23" s="264">
        <v>-29.8861352980576</v>
      </c>
      <c r="M23" s="266">
        <v>217</v>
      </c>
      <c r="N23" s="259" t="s">
        <v>53</v>
      </c>
      <c r="O23" s="260">
        <v>309.4</v>
      </c>
      <c r="P23" s="260">
        <v>309.4</v>
      </c>
      <c r="Q23" s="257">
        <v>625</v>
      </c>
      <c r="R23" s="257">
        <v>625</v>
      </c>
      <c r="S23" s="257">
        <v>209.28</v>
      </c>
      <c r="T23" s="257">
        <v>69</v>
      </c>
      <c r="U23" s="264">
        <v>-77.6987718164189</v>
      </c>
      <c r="V23" s="257">
        <v>69</v>
      </c>
      <c r="W23" s="263">
        <f t="shared" si="1"/>
        <v>32.9701834862385</v>
      </c>
      <c r="X23" s="264">
        <v>-77.6987718164189</v>
      </c>
    </row>
    <row r="24" ht="21" customHeight="1" spans="1:24">
      <c r="A24" s="259">
        <v>10304</v>
      </c>
      <c r="B24" s="259" t="s">
        <v>54</v>
      </c>
      <c r="C24" s="260">
        <v>13713</v>
      </c>
      <c r="D24" s="260"/>
      <c r="E24" s="257">
        <v>17709</v>
      </c>
      <c r="F24" s="257">
        <v>17709</v>
      </c>
      <c r="G24" s="257">
        <v>14378</v>
      </c>
      <c r="H24" s="257">
        <v>13880</v>
      </c>
      <c r="I24" s="264">
        <v>1.2178225041931</v>
      </c>
      <c r="J24" s="257">
        <v>13880</v>
      </c>
      <c r="K24" s="263">
        <f t="shared" si="0"/>
        <v>96.5363750173877</v>
      </c>
      <c r="L24" s="264">
        <v>1.2178225041931</v>
      </c>
      <c r="M24" s="266">
        <v>219</v>
      </c>
      <c r="N24" s="259" t="s">
        <v>55</v>
      </c>
      <c r="O24" s="260">
        <v>0</v>
      </c>
      <c r="P24" s="260">
        <v>0</v>
      </c>
      <c r="Q24" s="257">
        <v>0</v>
      </c>
      <c r="R24" s="257">
        <v>0</v>
      </c>
      <c r="S24" s="257">
        <v>0</v>
      </c>
      <c r="T24" s="257">
        <v>0</v>
      </c>
      <c r="U24" s="264"/>
      <c r="V24" s="257">
        <v>0</v>
      </c>
      <c r="W24" s="263" t="str">
        <f t="shared" si="1"/>
        <v/>
      </c>
      <c r="X24" s="264"/>
    </row>
    <row r="25" ht="21" customHeight="1" spans="1:24">
      <c r="A25" s="259">
        <v>10305</v>
      </c>
      <c r="B25" s="259" t="s">
        <v>56</v>
      </c>
      <c r="C25" s="260">
        <v>6385</v>
      </c>
      <c r="D25" s="260"/>
      <c r="E25" s="257">
        <v>1912</v>
      </c>
      <c r="F25" s="257">
        <v>1912</v>
      </c>
      <c r="G25" s="257">
        <v>3491</v>
      </c>
      <c r="H25" s="257">
        <v>2113</v>
      </c>
      <c r="I25" s="264">
        <v>-66.9068128425998</v>
      </c>
      <c r="J25" s="257">
        <v>2113</v>
      </c>
      <c r="K25" s="263">
        <f t="shared" si="0"/>
        <v>60.5270696075623</v>
      </c>
      <c r="L25" s="264">
        <v>-66.9068128425998</v>
      </c>
      <c r="M25" s="266">
        <v>220</v>
      </c>
      <c r="N25" s="259" t="s">
        <v>57</v>
      </c>
      <c r="O25" s="260">
        <v>1723</v>
      </c>
      <c r="P25" s="260">
        <v>14585</v>
      </c>
      <c r="Q25" s="257">
        <v>2117</v>
      </c>
      <c r="R25" s="257">
        <v>2117</v>
      </c>
      <c r="S25" s="257">
        <v>7172.3502</v>
      </c>
      <c r="T25" s="257">
        <v>4742</v>
      </c>
      <c r="U25" s="264">
        <v>175.217643644806</v>
      </c>
      <c r="V25" s="257">
        <v>4742</v>
      </c>
      <c r="W25" s="263">
        <f t="shared" si="1"/>
        <v>66.1150092754813</v>
      </c>
      <c r="X25" s="264">
        <v>-67.4871443263627</v>
      </c>
    </row>
    <row r="26" ht="21" customHeight="1" spans="1:24">
      <c r="A26" s="259">
        <v>10307</v>
      </c>
      <c r="B26" s="259" t="s">
        <v>58</v>
      </c>
      <c r="C26" s="260">
        <v>21741</v>
      </c>
      <c r="D26" s="260"/>
      <c r="E26" s="257">
        <v>25400</v>
      </c>
      <c r="F26" s="257">
        <v>25400</v>
      </c>
      <c r="G26" s="257">
        <v>25460</v>
      </c>
      <c r="H26" s="257">
        <v>26941</v>
      </c>
      <c r="I26" s="264">
        <v>23.9179430568971</v>
      </c>
      <c r="J26" s="257">
        <v>26941</v>
      </c>
      <c r="K26" s="263">
        <f t="shared" si="0"/>
        <v>105.816967792616</v>
      </c>
      <c r="L26" s="264">
        <v>23.9179430568971</v>
      </c>
      <c r="M26" s="266">
        <v>221</v>
      </c>
      <c r="N26" s="259" t="s">
        <v>59</v>
      </c>
      <c r="O26" s="260">
        <v>18461.068264</v>
      </c>
      <c r="P26" s="260">
        <v>18461.068264</v>
      </c>
      <c r="Q26" s="257">
        <v>20341</v>
      </c>
      <c r="R26" s="257">
        <v>20341</v>
      </c>
      <c r="S26" s="257">
        <v>18487</v>
      </c>
      <c r="T26" s="257">
        <v>13154.397984</v>
      </c>
      <c r="U26" s="264">
        <v>-28.7451961290251</v>
      </c>
      <c r="V26" s="257">
        <v>13154.397984</v>
      </c>
      <c r="W26" s="263">
        <f t="shared" si="1"/>
        <v>71.154854676259</v>
      </c>
      <c r="X26" s="264">
        <v>-28.7451961290251</v>
      </c>
    </row>
    <row r="27" ht="21" customHeight="1" spans="1:24">
      <c r="A27" s="259">
        <v>10308</v>
      </c>
      <c r="B27" s="259" t="s">
        <v>60</v>
      </c>
      <c r="C27" s="260">
        <v>7012</v>
      </c>
      <c r="D27" s="260"/>
      <c r="E27" s="257">
        <v>2500</v>
      </c>
      <c r="F27" s="257">
        <v>2500</v>
      </c>
      <c r="G27" s="257">
        <v>1560</v>
      </c>
      <c r="H27" s="257">
        <v>1557</v>
      </c>
      <c r="I27" s="264">
        <v>-77.7952082144894</v>
      </c>
      <c r="J27" s="257">
        <v>1557</v>
      </c>
      <c r="K27" s="263">
        <f t="shared" si="0"/>
        <v>99.8076923076923</v>
      </c>
      <c r="L27" s="264">
        <v>-77.7952082144894</v>
      </c>
      <c r="M27" s="266">
        <v>222</v>
      </c>
      <c r="N27" s="259" t="s">
        <v>61</v>
      </c>
      <c r="O27" s="260">
        <v>481</v>
      </c>
      <c r="P27" s="260">
        <v>481</v>
      </c>
      <c r="Q27" s="257">
        <v>470</v>
      </c>
      <c r="R27" s="257">
        <v>470</v>
      </c>
      <c r="S27" s="257">
        <v>347.875</v>
      </c>
      <c r="T27" s="257">
        <v>292</v>
      </c>
      <c r="U27" s="264">
        <v>-39.2931392931393</v>
      </c>
      <c r="V27" s="257">
        <v>292</v>
      </c>
      <c r="W27" s="263">
        <f t="shared" si="1"/>
        <v>83.9381961911606</v>
      </c>
      <c r="X27" s="264">
        <v>-39.2931392931393</v>
      </c>
    </row>
    <row r="28" ht="21" customHeight="1" spans="1:24">
      <c r="A28" s="259">
        <v>10309</v>
      </c>
      <c r="B28" s="259" t="s">
        <v>62</v>
      </c>
      <c r="C28" s="260">
        <v>103</v>
      </c>
      <c r="D28" s="260"/>
      <c r="E28" s="257">
        <v>150</v>
      </c>
      <c r="F28" s="257">
        <v>150</v>
      </c>
      <c r="G28" s="257">
        <v>250</v>
      </c>
      <c r="H28" s="257">
        <v>241</v>
      </c>
      <c r="I28" s="264">
        <v>133.980582524272</v>
      </c>
      <c r="J28" s="257">
        <v>241</v>
      </c>
      <c r="K28" s="263">
        <f t="shared" si="0"/>
        <v>96.4</v>
      </c>
      <c r="L28" s="264">
        <v>133.980582524272</v>
      </c>
      <c r="M28" s="266">
        <v>227</v>
      </c>
      <c r="N28" s="259" t="s">
        <v>63</v>
      </c>
      <c r="O28" s="260">
        <v>0</v>
      </c>
      <c r="P28" s="260">
        <v>0</v>
      </c>
      <c r="Q28" s="257">
        <v>6000</v>
      </c>
      <c r="R28" s="257">
        <v>6000</v>
      </c>
      <c r="S28" s="257">
        <v>5400</v>
      </c>
      <c r="T28" s="257">
        <v>0</v>
      </c>
      <c r="U28" s="264"/>
      <c r="V28" s="257">
        <v>0</v>
      </c>
      <c r="W28" s="263">
        <f t="shared" si="1"/>
        <v>0</v>
      </c>
      <c r="X28" s="264"/>
    </row>
    <row r="29" ht="21" customHeight="1" spans="1:24">
      <c r="A29" s="259">
        <v>10399</v>
      </c>
      <c r="B29" s="259" t="s">
        <v>64</v>
      </c>
      <c r="C29" s="260">
        <v>439</v>
      </c>
      <c r="D29" s="260"/>
      <c r="E29" s="257">
        <v>1000</v>
      </c>
      <c r="F29" s="257">
        <v>1000</v>
      </c>
      <c r="G29" s="257">
        <v>4560</v>
      </c>
      <c r="H29" s="257">
        <v>4576</v>
      </c>
      <c r="I29" s="264">
        <v>942.369020501139</v>
      </c>
      <c r="J29" s="257">
        <v>4576</v>
      </c>
      <c r="K29" s="263">
        <f t="shared" si="0"/>
        <v>100.350877192982</v>
      </c>
      <c r="L29" s="264">
        <v>942.369020501139</v>
      </c>
      <c r="M29" s="266">
        <v>232</v>
      </c>
      <c r="N29" s="259" t="s">
        <v>65</v>
      </c>
      <c r="O29" s="260">
        <v>4194</v>
      </c>
      <c r="P29" s="260">
        <v>4194</v>
      </c>
      <c r="Q29" s="257">
        <v>4945</v>
      </c>
      <c r="R29" s="257">
        <v>4945</v>
      </c>
      <c r="S29" s="257">
        <v>4687</v>
      </c>
      <c r="T29" s="257">
        <v>5015</v>
      </c>
      <c r="U29" s="264">
        <v>19.5755841678588</v>
      </c>
      <c r="V29" s="257">
        <v>5015</v>
      </c>
      <c r="W29" s="263">
        <f t="shared" si="1"/>
        <v>106.998079795178</v>
      </c>
      <c r="X29" s="264">
        <v>19.5755841678588</v>
      </c>
    </row>
    <row r="30" ht="21" customHeight="1" spans="1:24">
      <c r="A30" s="259"/>
      <c r="B30" s="258" t="s">
        <v>66</v>
      </c>
      <c r="C30" s="257">
        <v>303758</v>
      </c>
      <c r="D30" s="257">
        <v>368647</v>
      </c>
      <c r="E30" s="257">
        <v>331017</v>
      </c>
      <c r="F30" s="257">
        <v>331017</v>
      </c>
      <c r="G30" s="257">
        <v>409290</v>
      </c>
      <c r="H30" s="257">
        <v>383255</v>
      </c>
      <c r="I30" s="264">
        <v>26.1711625702039</v>
      </c>
      <c r="J30" s="257">
        <v>383255</v>
      </c>
      <c r="K30" s="263">
        <f t="shared" si="0"/>
        <v>93.6389845830585</v>
      </c>
      <c r="L30" s="264">
        <v>3.96259836645897</v>
      </c>
      <c r="M30" s="266">
        <v>229</v>
      </c>
      <c r="N30" s="259" t="s">
        <v>67</v>
      </c>
      <c r="O30" s="260">
        <v>1070</v>
      </c>
      <c r="P30" s="260">
        <v>1070</v>
      </c>
      <c r="Q30" s="257">
        <v>2220</v>
      </c>
      <c r="R30" s="257">
        <v>2220</v>
      </c>
      <c r="S30" s="257">
        <v>0</v>
      </c>
      <c r="T30" s="257">
        <v>74</v>
      </c>
      <c r="U30" s="264">
        <v>-93.0841121495327</v>
      </c>
      <c r="V30" s="257">
        <v>74</v>
      </c>
      <c r="W30" s="263" t="str">
        <f t="shared" si="1"/>
        <v/>
      </c>
      <c r="X30" s="264">
        <v>-93.0841121495327</v>
      </c>
    </row>
    <row r="31" ht="21" customHeight="1" spans="1:24">
      <c r="A31" s="259"/>
      <c r="B31" s="259" t="s">
        <v>68</v>
      </c>
      <c r="C31" s="257">
        <v>300448</v>
      </c>
      <c r="D31" s="257">
        <v>365337</v>
      </c>
      <c r="E31" s="257">
        <v>316537</v>
      </c>
      <c r="F31" s="257">
        <v>316537</v>
      </c>
      <c r="G31" s="257">
        <v>390134</v>
      </c>
      <c r="H31" s="257">
        <v>363902</v>
      </c>
      <c r="I31" s="264">
        <v>21.1197944403025</v>
      </c>
      <c r="J31" s="257">
        <v>363902</v>
      </c>
      <c r="K31" s="263">
        <f t="shared" si="0"/>
        <v>93.2761563975455</v>
      </c>
      <c r="L31" s="264">
        <v>-0.392788028587304</v>
      </c>
      <c r="M31" s="267"/>
      <c r="N31" s="258" t="s">
        <v>69</v>
      </c>
      <c r="O31" s="257">
        <v>19024</v>
      </c>
      <c r="P31" s="257">
        <v>19024</v>
      </c>
      <c r="Q31" s="257">
        <v>7358</v>
      </c>
      <c r="R31" s="257">
        <v>7358</v>
      </c>
      <c r="S31" s="257">
        <v>77418</v>
      </c>
      <c r="T31" s="257">
        <v>89582</v>
      </c>
      <c r="U31" s="264">
        <v>370.889402859546</v>
      </c>
      <c r="V31" s="257">
        <v>89582</v>
      </c>
      <c r="W31" s="263">
        <f t="shared" si="1"/>
        <v>115.712108295229</v>
      </c>
      <c r="X31" s="264">
        <v>370.889402859546</v>
      </c>
    </row>
    <row r="32" ht="21" customHeight="1" spans="1:24">
      <c r="A32" s="259"/>
      <c r="B32" s="259" t="s">
        <v>70</v>
      </c>
      <c r="C32" s="260">
        <v>0</v>
      </c>
      <c r="D32" s="260"/>
      <c r="E32" s="257"/>
      <c r="F32" s="257"/>
      <c r="G32" s="257">
        <v>1590</v>
      </c>
      <c r="H32" s="257">
        <v>1770</v>
      </c>
      <c r="I32" s="264"/>
      <c r="J32" s="257">
        <v>1770</v>
      </c>
      <c r="K32" s="263">
        <f t="shared" si="0"/>
        <v>111.320754716981</v>
      </c>
      <c r="L32" s="264"/>
      <c r="M32" s="267"/>
      <c r="N32" s="259" t="s">
        <v>71</v>
      </c>
      <c r="O32" s="260">
        <v>3208</v>
      </c>
      <c r="P32" s="260">
        <v>3208</v>
      </c>
      <c r="Q32" s="257">
        <v>6000</v>
      </c>
      <c r="R32" s="257">
        <v>6000</v>
      </c>
      <c r="S32" s="257">
        <v>6200</v>
      </c>
      <c r="T32" s="257">
        <v>9356</v>
      </c>
      <c r="U32" s="264">
        <v>191.645885286783</v>
      </c>
      <c r="V32" s="257">
        <v>9356</v>
      </c>
      <c r="W32" s="263">
        <f t="shared" si="1"/>
        <v>150.903225806452</v>
      </c>
      <c r="X32" s="264">
        <v>191.645885286783</v>
      </c>
    </row>
    <row r="33" ht="21" customHeight="1" spans="1:24">
      <c r="A33" s="259"/>
      <c r="B33" s="259" t="s">
        <v>72</v>
      </c>
      <c r="C33" s="260">
        <v>1123</v>
      </c>
      <c r="D33" s="257">
        <v>1123</v>
      </c>
      <c r="E33" s="260">
        <v>1250</v>
      </c>
      <c r="F33" s="260">
        <v>1250</v>
      </c>
      <c r="G33" s="257">
        <v>1750</v>
      </c>
      <c r="H33" s="257">
        <v>1767</v>
      </c>
      <c r="I33" s="264">
        <v>57.346393588602</v>
      </c>
      <c r="J33" s="257">
        <v>1767</v>
      </c>
      <c r="K33" s="263">
        <f t="shared" si="0"/>
        <v>100.971428571429</v>
      </c>
      <c r="L33" s="264">
        <v>57.346393588602</v>
      </c>
      <c r="M33" s="267"/>
      <c r="N33" s="259" t="s">
        <v>85</v>
      </c>
      <c r="O33" s="260"/>
      <c r="P33" s="260"/>
      <c r="Q33" s="257"/>
      <c r="R33" s="257">
        <v>0</v>
      </c>
      <c r="S33" s="257">
        <v>71218</v>
      </c>
      <c r="T33" s="257">
        <v>68018</v>
      </c>
      <c r="U33" s="264"/>
      <c r="V33" s="257">
        <v>68018</v>
      </c>
      <c r="W33" s="263">
        <f t="shared" si="1"/>
        <v>95.5067539105282</v>
      </c>
      <c r="X33" s="264"/>
    </row>
    <row r="34" ht="21" customHeight="1" spans="1:24">
      <c r="A34" s="259"/>
      <c r="B34" s="259" t="s">
        <v>74</v>
      </c>
      <c r="C34" s="260">
        <v>697</v>
      </c>
      <c r="D34" s="257">
        <v>697</v>
      </c>
      <c r="E34" s="260">
        <v>1358</v>
      </c>
      <c r="F34" s="260">
        <v>1358</v>
      </c>
      <c r="G34" s="257">
        <v>1358</v>
      </c>
      <c r="H34" s="257">
        <v>1358</v>
      </c>
      <c r="I34" s="264">
        <v>94.8350071736012</v>
      </c>
      <c r="J34" s="257">
        <v>1358</v>
      </c>
      <c r="K34" s="263">
        <f t="shared" si="0"/>
        <v>100</v>
      </c>
      <c r="L34" s="264">
        <v>94.8350071736012</v>
      </c>
      <c r="M34" s="267"/>
      <c r="N34" s="259" t="s">
        <v>75</v>
      </c>
      <c r="O34" s="260">
        <v>1358</v>
      </c>
      <c r="P34" s="260">
        <v>1358</v>
      </c>
      <c r="Q34" s="257">
        <v>1358</v>
      </c>
      <c r="R34" s="257">
        <v>1358</v>
      </c>
      <c r="S34" s="257"/>
      <c r="T34" s="257">
        <v>281</v>
      </c>
      <c r="U34" s="264">
        <v>-79.3078055964654</v>
      </c>
      <c r="V34" s="257">
        <v>281</v>
      </c>
      <c r="W34" s="263" t="str">
        <f t="shared" si="1"/>
        <v/>
      </c>
      <c r="X34" s="264">
        <v>-79.3078055964654</v>
      </c>
    </row>
    <row r="35" ht="21" customHeight="1" spans="1:24">
      <c r="A35" s="259"/>
      <c r="B35" s="259" t="s">
        <v>76</v>
      </c>
      <c r="C35" s="260">
        <v>1490</v>
      </c>
      <c r="D35" s="257">
        <v>1490</v>
      </c>
      <c r="E35" s="260">
        <v>11872</v>
      </c>
      <c r="F35" s="260">
        <v>11872</v>
      </c>
      <c r="G35" s="257">
        <v>14458</v>
      </c>
      <c r="H35" s="257">
        <v>14458</v>
      </c>
      <c r="I35" s="264">
        <v>870.335570469799</v>
      </c>
      <c r="J35" s="257">
        <v>14458</v>
      </c>
      <c r="K35" s="263">
        <f t="shared" si="0"/>
        <v>100</v>
      </c>
      <c r="L35" s="264">
        <v>870.335570469799</v>
      </c>
      <c r="M35" s="267"/>
      <c r="N35" s="259" t="s">
        <v>77</v>
      </c>
      <c r="O35" s="260">
        <v>14458</v>
      </c>
      <c r="P35" s="260">
        <v>14458</v>
      </c>
      <c r="Q35" s="257">
        <v>0</v>
      </c>
      <c r="R35" s="257">
        <v>0</v>
      </c>
      <c r="S35" s="257"/>
      <c r="T35" s="257">
        <v>11927</v>
      </c>
      <c r="U35" s="264">
        <v>-17.5058790980772</v>
      </c>
      <c r="V35" s="257">
        <v>11927</v>
      </c>
      <c r="W35" s="263" t="str">
        <f t="shared" si="1"/>
        <v/>
      </c>
      <c r="X35" s="264">
        <v>-17.5058790980772</v>
      </c>
    </row>
    <row r="36" ht="21" customHeight="1" spans="1:24">
      <c r="A36" s="259"/>
      <c r="B36" s="258" t="s">
        <v>78</v>
      </c>
      <c r="C36" s="257">
        <v>44600</v>
      </c>
      <c r="D36" s="257">
        <v>44600</v>
      </c>
      <c r="E36" s="257">
        <v>53000</v>
      </c>
      <c r="F36" s="257">
        <v>54800</v>
      </c>
      <c r="G36" s="257">
        <v>62700</v>
      </c>
      <c r="H36" s="257">
        <v>62700</v>
      </c>
      <c r="I36" s="264">
        <v>40.5829596412556</v>
      </c>
      <c r="J36" s="257">
        <v>62700</v>
      </c>
      <c r="K36" s="263">
        <f t="shared" si="0"/>
        <v>100</v>
      </c>
      <c r="L36" s="264">
        <v>40.5829596412556</v>
      </c>
      <c r="M36" s="267"/>
      <c r="N36" s="258" t="s">
        <v>79</v>
      </c>
      <c r="O36" s="257">
        <v>13600</v>
      </c>
      <c r="P36" s="257">
        <v>13600</v>
      </c>
      <c r="Q36" s="257">
        <v>53000</v>
      </c>
      <c r="R36" s="257">
        <v>4800</v>
      </c>
      <c r="S36" s="257">
        <v>12700</v>
      </c>
      <c r="T36" s="257">
        <v>12700</v>
      </c>
      <c r="U36" s="264">
        <v>-6.61764705882353</v>
      </c>
      <c r="V36" s="257">
        <v>12700</v>
      </c>
      <c r="W36" s="263">
        <f t="shared" si="1"/>
        <v>100</v>
      </c>
      <c r="X36" s="264">
        <v>-6.61764705882353</v>
      </c>
    </row>
    <row r="37" ht="21" customHeight="1" spans="1:24">
      <c r="A37" s="259"/>
      <c r="B37" s="259" t="s">
        <v>80</v>
      </c>
      <c r="C37" s="260">
        <v>44600</v>
      </c>
      <c r="D37" s="257">
        <v>44600</v>
      </c>
      <c r="E37" s="260">
        <v>53000</v>
      </c>
      <c r="F37" s="260">
        <v>54800</v>
      </c>
      <c r="G37" s="257">
        <v>62700</v>
      </c>
      <c r="H37" s="257">
        <v>62700</v>
      </c>
      <c r="I37" s="264">
        <v>40.5829596412556</v>
      </c>
      <c r="J37" s="257">
        <v>62700</v>
      </c>
      <c r="K37" s="263">
        <f t="shared" si="0"/>
        <v>100</v>
      </c>
      <c r="L37" s="264">
        <v>40.5829596412556</v>
      </c>
      <c r="M37" s="267"/>
      <c r="N37" s="259" t="s">
        <v>81</v>
      </c>
      <c r="O37" s="260">
        <v>13600</v>
      </c>
      <c r="P37" s="260">
        <v>13600</v>
      </c>
      <c r="Q37" s="257">
        <v>53000</v>
      </c>
      <c r="R37" s="257">
        <v>4800</v>
      </c>
      <c r="S37" s="257">
        <v>12700</v>
      </c>
      <c r="T37" s="257">
        <v>12700</v>
      </c>
      <c r="U37" s="264">
        <v>-6.61764705882353</v>
      </c>
      <c r="V37" s="257">
        <v>12700</v>
      </c>
      <c r="W37" s="263">
        <f t="shared" si="1"/>
        <v>100</v>
      </c>
      <c r="X37" s="264">
        <v>-6.61764705882353</v>
      </c>
    </row>
    <row r="38" ht="21" customHeight="1"/>
  </sheetData>
  <mergeCells count="1">
    <mergeCell ref="B2:X2"/>
  </mergeCells>
  <printOptions horizontalCentered="1"/>
  <pageMargins left="0.590551181102362" right="0.590551181102362" top="0.78740157480315" bottom="0.826771653543307" header="0.47244094488189" footer="0.511811023622047"/>
  <pageSetup paperSize="9" fitToHeight="3" orientation="landscape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X87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AA11" sqref="AA11"/>
    </sheetView>
  </sheetViews>
  <sheetFormatPr defaultColWidth="7.875" defaultRowHeight="28.5" customHeight="1"/>
  <cols>
    <col min="1" max="1" width="6.625" style="347" hidden="1" customWidth="1"/>
    <col min="2" max="2" width="33.125" style="347" customWidth="1"/>
    <col min="3" max="3" width="7.875" style="347" hidden="1" customWidth="1"/>
    <col min="4" max="4" width="8" style="347" hidden="1" customWidth="1"/>
    <col min="5" max="5" width="8" style="348" customWidth="1"/>
    <col min="6" max="6" width="8" style="349" hidden="1" customWidth="1"/>
    <col min="7" max="7" width="8.5" style="350" customWidth="1"/>
    <col min="8" max="8" width="8" style="350" hidden="1" customWidth="1"/>
    <col min="9" max="9" width="7.375" style="350" hidden="1" customWidth="1"/>
    <col min="10" max="10" width="8" style="351" hidden="1" customWidth="1"/>
    <col min="11" max="11" width="8" style="350" hidden="1" customWidth="1"/>
    <col min="12" max="12" width="7.375" style="350" hidden="1" customWidth="1"/>
    <col min="13" max="13" width="7.375" style="350" customWidth="1"/>
    <col min="14" max="14" width="8" style="350" customWidth="1"/>
    <col min="15" max="15" width="8" style="350" hidden="1" customWidth="1"/>
    <col min="16" max="16" width="7.75" style="350" hidden="1" customWidth="1"/>
    <col min="17" max="17" width="6.75" style="350" hidden="1" customWidth="1"/>
    <col min="18" max="18" width="7.5" style="350" customWidth="1"/>
    <col min="19" max="19" width="7.875" style="347" hidden="1" customWidth="1"/>
    <col min="20" max="24" width="8" style="350" hidden="1" customWidth="1"/>
    <col min="25" max="25" width="7.875" style="347" hidden="1" customWidth="1"/>
    <col min="26" max="16384" width="7.875" style="347"/>
  </cols>
  <sheetData>
    <row r="1" ht="12" customHeight="1" spans="2:4">
      <c r="B1" s="301" t="s">
        <v>86</v>
      </c>
      <c r="C1" s="301"/>
      <c r="D1" s="301"/>
    </row>
    <row r="2" ht="21.75" customHeight="1" spans="2:24">
      <c r="B2" s="302" t="s">
        <v>87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84"/>
      <c r="T2" s="384"/>
      <c r="U2" s="384"/>
      <c r="V2" s="384"/>
      <c r="W2" s="384"/>
      <c r="X2" s="347"/>
    </row>
    <row r="3" ht="18" customHeight="1" spans="3:18">
      <c r="C3" s="352"/>
      <c r="G3" s="353"/>
      <c r="H3" s="353"/>
      <c r="I3" s="353"/>
      <c r="J3" s="380"/>
      <c r="K3" s="353"/>
      <c r="L3" s="353"/>
      <c r="M3" s="353"/>
      <c r="N3" s="353"/>
      <c r="O3" s="353"/>
      <c r="P3" s="353"/>
      <c r="R3" s="385" t="s">
        <v>2</v>
      </c>
    </row>
    <row r="4" ht="3" customHeight="1" spans="3:17">
      <c r="C4" s="354" t="s">
        <v>3</v>
      </c>
      <c r="D4" s="354"/>
      <c r="E4" s="354"/>
      <c r="F4" s="354"/>
      <c r="G4" s="354"/>
      <c r="H4" s="354" t="s">
        <v>3</v>
      </c>
      <c r="I4" s="354" t="s">
        <v>3</v>
      </c>
      <c r="J4" s="380"/>
      <c r="K4" s="354" t="s">
        <v>3</v>
      </c>
      <c r="L4" s="354" t="s">
        <v>3</v>
      </c>
      <c r="M4" s="354"/>
      <c r="N4" s="353"/>
      <c r="O4" s="354" t="s">
        <v>3</v>
      </c>
      <c r="P4" s="354" t="s">
        <v>3</v>
      </c>
      <c r="Q4" s="354" t="s">
        <v>3</v>
      </c>
    </row>
    <row r="5" s="343" customFormat="1" ht="15" customHeight="1" spans="1:24">
      <c r="A5" s="355" t="s">
        <v>4</v>
      </c>
      <c r="B5" s="356" t="s">
        <v>88</v>
      </c>
      <c r="C5" s="321" t="s">
        <v>89</v>
      </c>
      <c r="D5" s="321" t="s">
        <v>7</v>
      </c>
      <c r="E5" s="307" t="s">
        <v>90</v>
      </c>
      <c r="F5" s="321" t="s">
        <v>9</v>
      </c>
      <c r="G5" s="321" t="s">
        <v>10</v>
      </c>
      <c r="H5" s="327" t="s">
        <v>91</v>
      </c>
      <c r="I5" s="327"/>
      <c r="J5" s="321" t="s">
        <v>11</v>
      </c>
      <c r="K5" s="327" t="s">
        <v>91</v>
      </c>
      <c r="L5" s="327"/>
      <c r="M5" s="321" t="s">
        <v>12</v>
      </c>
      <c r="N5" s="321" t="s">
        <v>92</v>
      </c>
      <c r="O5" s="327" t="s">
        <v>91</v>
      </c>
      <c r="P5" s="327"/>
      <c r="Q5" s="321" t="s">
        <v>14</v>
      </c>
      <c r="R5" s="321" t="s">
        <v>93</v>
      </c>
      <c r="T5" s="386" t="s">
        <v>94</v>
      </c>
      <c r="U5" s="387"/>
      <c r="V5" s="387"/>
      <c r="W5" s="387"/>
      <c r="X5" s="388"/>
    </row>
    <row r="6" s="343" customFormat="1" ht="15" customHeight="1" spans="1:24">
      <c r="A6" s="355"/>
      <c r="B6" s="357"/>
      <c r="C6" s="323"/>
      <c r="D6" s="323"/>
      <c r="E6" s="311"/>
      <c r="F6" s="323"/>
      <c r="G6" s="323"/>
      <c r="H6" s="327" t="s">
        <v>95</v>
      </c>
      <c r="I6" s="327" t="s">
        <v>96</v>
      </c>
      <c r="J6" s="323"/>
      <c r="K6" s="327" t="s">
        <v>95</v>
      </c>
      <c r="L6" s="327" t="s">
        <v>96</v>
      </c>
      <c r="M6" s="323"/>
      <c r="N6" s="323"/>
      <c r="O6" s="327" t="s">
        <v>95</v>
      </c>
      <c r="P6" s="327" t="s">
        <v>96</v>
      </c>
      <c r="Q6" s="323"/>
      <c r="R6" s="323"/>
      <c r="T6" s="202" t="s">
        <v>97</v>
      </c>
      <c r="U6" s="202" t="s">
        <v>95</v>
      </c>
      <c r="V6" s="202" t="s">
        <v>98</v>
      </c>
      <c r="W6" s="202" t="s">
        <v>96</v>
      </c>
      <c r="X6" s="202" t="s">
        <v>99</v>
      </c>
    </row>
    <row r="7" s="344" customFormat="1" ht="15" customHeight="1" spans="1:24">
      <c r="A7" s="358"/>
      <c r="B7" s="359" t="s">
        <v>100</v>
      </c>
      <c r="C7" s="360">
        <v>487716</v>
      </c>
      <c r="D7" s="360">
        <v>548636</v>
      </c>
      <c r="E7" s="360">
        <v>523629</v>
      </c>
      <c r="F7" s="360">
        <v>525429</v>
      </c>
      <c r="G7" s="360">
        <v>605758</v>
      </c>
      <c r="H7" s="360">
        <v>604291</v>
      </c>
      <c r="I7" s="360">
        <v>12080</v>
      </c>
      <c r="J7" s="381">
        <v>580120</v>
      </c>
      <c r="K7" s="360">
        <v>578718</v>
      </c>
      <c r="L7" s="360">
        <v>11574</v>
      </c>
      <c r="M7" s="381">
        <v>580120</v>
      </c>
      <c r="N7" s="382">
        <f>IFERROR(M7/G7*100,"")</f>
        <v>95.7676167710538</v>
      </c>
      <c r="O7" s="382">
        <v>-4.2319015176463</v>
      </c>
      <c r="P7" s="382">
        <v>-4.1887417218543</v>
      </c>
      <c r="Q7" s="382">
        <v>18.9462720107604</v>
      </c>
      <c r="R7" s="382">
        <v>5.73859535283868</v>
      </c>
      <c r="T7" s="389">
        <v>0</v>
      </c>
      <c r="U7" s="389">
        <v>0</v>
      </c>
      <c r="V7" s="389"/>
      <c r="W7" s="389"/>
      <c r="X7" s="389">
        <v>0</v>
      </c>
    </row>
    <row r="8" s="344" customFormat="1" ht="15" customHeight="1" spans="1:24">
      <c r="A8" s="358"/>
      <c r="B8" s="314" t="s">
        <v>20</v>
      </c>
      <c r="C8" s="360">
        <v>139358</v>
      </c>
      <c r="D8" s="360">
        <v>135389</v>
      </c>
      <c r="E8" s="360">
        <v>139612</v>
      </c>
      <c r="F8" s="360">
        <v>139612</v>
      </c>
      <c r="G8" s="360">
        <v>133768</v>
      </c>
      <c r="H8" s="360">
        <v>132301</v>
      </c>
      <c r="I8" s="360">
        <v>1467</v>
      </c>
      <c r="J8" s="381">
        <v>134165</v>
      </c>
      <c r="K8" s="360">
        <v>132763</v>
      </c>
      <c r="L8" s="360">
        <v>1402</v>
      </c>
      <c r="M8" s="381">
        <v>134165</v>
      </c>
      <c r="N8" s="382">
        <f t="shared" ref="N8:N71" si="0">IFERROR(M8/G8*100,"")</f>
        <v>100.296782489086</v>
      </c>
      <c r="O8" s="382">
        <v>0.349203709722527</v>
      </c>
      <c r="P8" s="382">
        <v>-4.43081117927744</v>
      </c>
      <c r="Q8" s="382">
        <v>-3.72637379985361</v>
      </c>
      <c r="R8" s="382">
        <v>-0.904061629822216</v>
      </c>
      <c r="T8" s="389">
        <v>0</v>
      </c>
      <c r="U8" s="389">
        <v>0</v>
      </c>
      <c r="V8" s="389"/>
      <c r="W8" s="389"/>
      <c r="X8" s="389">
        <v>0</v>
      </c>
    </row>
    <row r="9" s="344" customFormat="1" ht="15" customHeight="1" spans="1:24">
      <c r="A9" s="358"/>
      <c r="B9" s="361" t="s">
        <v>22</v>
      </c>
      <c r="C9" s="362">
        <v>82500</v>
      </c>
      <c r="D9" s="362">
        <v>79685</v>
      </c>
      <c r="E9" s="362">
        <v>83203</v>
      </c>
      <c r="F9" s="362">
        <v>83203</v>
      </c>
      <c r="G9" s="363">
        <v>79219</v>
      </c>
      <c r="H9" s="363">
        <v>77825</v>
      </c>
      <c r="I9" s="363">
        <v>1394</v>
      </c>
      <c r="J9" s="383">
        <v>79623</v>
      </c>
      <c r="K9" s="363">
        <v>78293</v>
      </c>
      <c r="L9" s="363">
        <v>1330</v>
      </c>
      <c r="M9" s="383">
        <v>79623</v>
      </c>
      <c r="N9" s="382">
        <f t="shared" si="0"/>
        <v>100.509978666734</v>
      </c>
      <c r="O9" s="382">
        <v>0.601349180854481</v>
      </c>
      <c r="P9" s="382">
        <v>-4.59110473457676</v>
      </c>
      <c r="Q9" s="382">
        <v>-3.48727272727273</v>
      </c>
      <c r="R9" s="382">
        <v>-0.0778063625525507</v>
      </c>
      <c r="T9" s="390">
        <v>0</v>
      </c>
      <c r="U9" s="390">
        <v>0</v>
      </c>
      <c r="V9" s="390"/>
      <c r="W9" s="390"/>
      <c r="X9" s="390">
        <v>0</v>
      </c>
    </row>
    <row r="10" s="345" customFormat="1" ht="15" customHeight="1" spans="1:24">
      <c r="A10" s="364">
        <v>10101</v>
      </c>
      <c r="B10" s="243" t="s">
        <v>101</v>
      </c>
      <c r="C10" s="365">
        <v>18493</v>
      </c>
      <c r="D10" s="365"/>
      <c r="E10" s="366">
        <v>34149</v>
      </c>
      <c r="F10" s="366">
        <v>34149</v>
      </c>
      <c r="G10" s="366">
        <v>27950</v>
      </c>
      <c r="H10" s="366">
        <v>27950</v>
      </c>
      <c r="I10" s="366">
        <v>0</v>
      </c>
      <c r="J10" s="244">
        <v>28216</v>
      </c>
      <c r="K10" s="366">
        <v>28216</v>
      </c>
      <c r="L10" s="366">
        <v>0</v>
      </c>
      <c r="M10" s="244">
        <v>28216</v>
      </c>
      <c r="N10" s="382">
        <f t="shared" si="0"/>
        <v>100.951699463327</v>
      </c>
      <c r="O10" s="382">
        <v>0.95169946332737</v>
      </c>
      <c r="P10" s="382"/>
      <c r="Q10" s="382">
        <v>52.5766506245606</v>
      </c>
      <c r="R10" s="382">
        <v>52.5766506245606</v>
      </c>
      <c r="T10" s="391">
        <v>0</v>
      </c>
      <c r="U10" s="391">
        <v>0</v>
      </c>
      <c r="V10" s="391"/>
      <c r="W10" s="391"/>
      <c r="X10" s="391"/>
    </row>
    <row r="11" s="345" customFormat="1" ht="15" customHeight="1" spans="1:24">
      <c r="A11" s="364">
        <v>10103</v>
      </c>
      <c r="B11" s="243" t="s">
        <v>102</v>
      </c>
      <c r="C11" s="365">
        <v>12822</v>
      </c>
      <c r="D11" s="365"/>
      <c r="E11" s="366">
        <v>0</v>
      </c>
      <c r="F11" s="366">
        <v>0</v>
      </c>
      <c r="G11" s="366">
        <v>450</v>
      </c>
      <c r="H11" s="366">
        <v>450</v>
      </c>
      <c r="I11" s="366">
        <v>0</v>
      </c>
      <c r="J11" s="244">
        <v>379</v>
      </c>
      <c r="K11" s="366">
        <v>379</v>
      </c>
      <c r="L11" s="366">
        <v>0</v>
      </c>
      <c r="M11" s="244">
        <v>379</v>
      </c>
      <c r="N11" s="382">
        <f t="shared" si="0"/>
        <v>84.2222222222222</v>
      </c>
      <c r="O11" s="382">
        <v>-15.7777777777778</v>
      </c>
      <c r="P11" s="382"/>
      <c r="Q11" s="382">
        <v>-97.044142879426</v>
      </c>
      <c r="R11" s="382">
        <v>-97.044142879426</v>
      </c>
      <c r="T11" s="391">
        <v>0</v>
      </c>
      <c r="U11" s="391">
        <v>0</v>
      </c>
      <c r="V11" s="391"/>
      <c r="W11" s="391"/>
      <c r="X11" s="391"/>
    </row>
    <row r="12" s="345" customFormat="1" ht="15" customHeight="1" spans="1:24">
      <c r="A12" s="364">
        <v>10104</v>
      </c>
      <c r="B12" s="243" t="s">
        <v>103</v>
      </c>
      <c r="C12" s="365">
        <v>11616</v>
      </c>
      <c r="D12" s="365"/>
      <c r="E12" s="366">
        <v>17653</v>
      </c>
      <c r="F12" s="366">
        <v>17653</v>
      </c>
      <c r="G12" s="366">
        <v>10510</v>
      </c>
      <c r="H12" s="366">
        <v>10510</v>
      </c>
      <c r="I12" s="366">
        <v>0</v>
      </c>
      <c r="J12" s="244">
        <v>10482</v>
      </c>
      <c r="K12" s="366">
        <v>10482</v>
      </c>
      <c r="L12" s="366">
        <v>0</v>
      </c>
      <c r="M12" s="244">
        <v>10482</v>
      </c>
      <c r="N12" s="382">
        <f t="shared" si="0"/>
        <v>99.7335870599429</v>
      </c>
      <c r="O12" s="382">
        <v>-0.266412940057088</v>
      </c>
      <c r="P12" s="382"/>
      <c r="Q12" s="382">
        <v>-9.76239669421487</v>
      </c>
      <c r="R12" s="382">
        <v>-9.76239669421487</v>
      </c>
      <c r="T12" s="391">
        <v>0</v>
      </c>
      <c r="U12" s="391">
        <v>0</v>
      </c>
      <c r="V12" s="391"/>
      <c r="W12" s="391"/>
      <c r="X12" s="391"/>
    </row>
    <row r="13" s="345" customFormat="1" ht="15" customHeight="1" spans="1:24">
      <c r="A13" s="364">
        <v>10106</v>
      </c>
      <c r="B13" s="243" t="s">
        <v>104</v>
      </c>
      <c r="C13" s="365">
        <v>2215</v>
      </c>
      <c r="D13" s="365"/>
      <c r="E13" s="366">
        <v>2112</v>
      </c>
      <c r="F13" s="366">
        <v>2112</v>
      </c>
      <c r="G13" s="366">
        <v>3010</v>
      </c>
      <c r="H13" s="366">
        <v>3010</v>
      </c>
      <c r="I13" s="366">
        <v>0</v>
      </c>
      <c r="J13" s="244">
        <v>2980</v>
      </c>
      <c r="K13" s="366">
        <v>2980</v>
      </c>
      <c r="L13" s="366">
        <v>0</v>
      </c>
      <c r="M13" s="244">
        <v>2980</v>
      </c>
      <c r="N13" s="382">
        <f t="shared" si="0"/>
        <v>99.0033222591362</v>
      </c>
      <c r="O13" s="382">
        <v>-0.996677740863787</v>
      </c>
      <c r="P13" s="382"/>
      <c r="Q13" s="382">
        <v>34.5372460496614</v>
      </c>
      <c r="R13" s="382">
        <v>34.5372460496614</v>
      </c>
      <c r="T13" s="391">
        <v>0</v>
      </c>
      <c r="U13" s="391">
        <v>0</v>
      </c>
      <c r="V13" s="391"/>
      <c r="W13" s="391"/>
      <c r="X13" s="391"/>
    </row>
    <row r="14" s="345" customFormat="1" ht="15" customHeight="1" spans="1:24">
      <c r="A14" s="364">
        <v>10107</v>
      </c>
      <c r="B14" s="243" t="s">
        <v>105</v>
      </c>
      <c r="C14" s="365">
        <v>938</v>
      </c>
      <c r="D14" s="365"/>
      <c r="E14" s="366">
        <v>778</v>
      </c>
      <c r="F14" s="366">
        <v>778</v>
      </c>
      <c r="G14" s="366">
        <v>433</v>
      </c>
      <c r="H14" s="366">
        <v>355</v>
      </c>
      <c r="I14" s="366">
        <v>78</v>
      </c>
      <c r="J14" s="244">
        <v>434</v>
      </c>
      <c r="K14" s="366">
        <v>370</v>
      </c>
      <c r="L14" s="366">
        <v>64</v>
      </c>
      <c r="M14" s="244">
        <v>434</v>
      </c>
      <c r="N14" s="382">
        <f t="shared" si="0"/>
        <v>100.230946882217</v>
      </c>
      <c r="O14" s="382">
        <v>4.22535211267606</v>
      </c>
      <c r="P14" s="382">
        <v>-17.9487179487179</v>
      </c>
      <c r="Q14" s="382">
        <v>-53.7313432835821</v>
      </c>
      <c r="R14" s="382">
        <v>-53.7313432835821</v>
      </c>
      <c r="T14" s="391">
        <v>0</v>
      </c>
      <c r="U14" s="391">
        <v>0</v>
      </c>
      <c r="V14" s="391"/>
      <c r="W14" s="391"/>
      <c r="X14" s="391"/>
    </row>
    <row r="15" s="345" customFormat="1" ht="15" customHeight="1" spans="1:24">
      <c r="A15" s="364">
        <v>10109</v>
      </c>
      <c r="B15" s="243" t="s">
        <v>106</v>
      </c>
      <c r="C15" s="365">
        <v>3000</v>
      </c>
      <c r="D15" s="365"/>
      <c r="E15" s="366">
        <v>3470</v>
      </c>
      <c r="F15" s="366">
        <v>3470</v>
      </c>
      <c r="G15" s="366">
        <v>2870</v>
      </c>
      <c r="H15" s="366">
        <v>2870</v>
      </c>
      <c r="I15" s="366">
        <v>0</v>
      </c>
      <c r="J15" s="244">
        <v>2821</v>
      </c>
      <c r="K15" s="366">
        <v>2821</v>
      </c>
      <c r="L15" s="366">
        <v>0</v>
      </c>
      <c r="M15" s="244">
        <v>2821</v>
      </c>
      <c r="N15" s="382">
        <f t="shared" si="0"/>
        <v>98.2926829268293</v>
      </c>
      <c r="O15" s="382">
        <v>-1.70731707317073</v>
      </c>
      <c r="P15" s="382"/>
      <c r="Q15" s="382">
        <v>-5.96666666666667</v>
      </c>
      <c r="R15" s="382">
        <v>-5.96666666666667</v>
      </c>
      <c r="T15" s="391">
        <v>0</v>
      </c>
      <c r="U15" s="391">
        <v>0</v>
      </c>
      <c r="V15" s="391"/>
      <c r="W15" s="391"/>
      <c r="X15" s="391"/>
    </row>
    <row r="16" s="345" customFormat="1" ht="15" customHeight="1" spans="1:24">
      <c r="A16" s="364">
        <v>10110</v>
      </c>
      <c r="B16" s="243" t="s">
        <v>107</v>
      </c>
      <c r="C16" s="365">
        <v>2989</v>
      </c>
      <c r="D16" s="365"/>
      <c r="E16" s="366">
        <v>2915</v>
      </c>
      <c r="F16" s="366">
        <v>2915</v>
      </c>
      <c r="G16" s="366">
        <v>2803</v>
      </c>
      <c r="H16" s="366">
        <v>2673</v>
      </c>
      <c r="I16" s="366">
        <v>130</v>
      </c>
      <c r="J16" s="244">
        <v>2852</v>
      </c>
      <c r="K16" s="366">
        <v>2731</v>
      </c>
      <c r="L16" s="366">
        <v>121</v>
      </c>
      <c r="M16" s="244">
        <v>2852</v>
      </c>
      <c r="N16" s="382">
        <f t="shared" si="0"/>
        <v>101.748127006778</v>
      </c>
      <c r="O16" s="382">
        <v>2.16984661429106</v>
      </c>
      <c r="P16" s="382">
        <v>-6.92307692307692</v>
      </c>
      <c r="Q16" s="382">
        <v>-4.58347273335564</v>
      </c>
      <c r="R16" s="382">
        <v>-4.58347273335564</v>
      </c>
      <c r="T16" s="391">
        <v>0</v>
      </c>
      <c r="U16" s="391">
        <v>0</v>
      </c>
      <c r="V16" s="391"/>
      <c r="W16" s="391"/>
      <c r="X16" s="391"/>
    </row>
    <row r="17" s="345" customFormat="1" ht="15" customHeight="1" spans="1:24">
      <c r="A17" s="364">
        <v>10111</v>
      </c>
      <c r="B17" s="243" t="s">
        <v>108</v>
      </c>
      <c r="C17" s="365">
        <v>849</v>
      </c>
      <c r="D17" s="365"/>
      <c r="E17" s="366">
        <v>972</v>
      </c>
      <c r="F17" s="366">
        <v>972</v>
      </c>
      <c r="G17" s="366">
        <v>656</v>
      </c>
      <c r="H17" s="366">
        <v>610</v>
      </c>
      <c r="I17" s="366">
        <v>46</v>
      </c>
      <c r="J17" s="244">
        <v>701</v>
      </c>
      <c r="K17" s="366">
        <v>648</v>
      </c>
      <c r="L17" s="366">
        <v>53</v>
      </c>
      <c r="M17" s="244">
        <v>701</v>
      </c>
      <c r="N17" s="382">
        <f t="shared" si="0"/>
        <v>106.859756097561</v>
      </c>
      <c r="O17" s="382">
        <v>6.22950819672131</v>
      </c>
      <c r="P17" s="382">
        <v>15.2173913043478</v>
      </c>
      <c r="Q17" s="382">
        <v>-17.432273262662</v>
      </c>
      <c r="R17" s="382">
        <v>-17.432273262662</v>
      </c>
      <c r="T17" s="391">
        <v>0</v>
      </c>
      <c r="U17" s="391">
        <v>0</v>
      </c>
      <c r="V17" s="391"/>
      <c r="W17" s="391"/>
      <c r="X17" s="391"/>
    </row>
    <row r="18" s="345" customFormat="1" ht="15" customHeight="1" spans="1:24">
      <c r="A18" s="364">
        <v>10112</v>
      </c>
      <c r="B18" s="243" t="s">
        <v>109</v>
      </c>
      <c r="C18" s="365">
        <v>8643</v>
      </c>
      <c r="D18" s="365"/>
      <c r="E18" s="366">
        <v>7162</v>
      </c>
      <c r="F18" s="366">
        <v>7162</v>
      </c>
      <c r="G18" s="366">
        <v>5539</v>
      </c>
      <c r="H18" s="366">
        <v>5522</v>
      </c>
      <c r="I18" s="366">
        <v>17</v>
      </c>
      <c r="J18" s="244">
        <v>5682</v>
      </c>
      <c r="K18" s="366">
        <v>5667</v>
      </c>
      <c r="L18" s="366">
        <v>15</v>
      </c>
      <c r="M18" s="244">
        <v>5682</v>
      </c>
      <c r="N18" s="382">
        <f t="shared" si="0"/>
        <v>102.58169344647</v>
      </c>
      <c r="O18" s="382">
        <v>2.62586019558131</v>
      </c>
      <c r="P18" s="382">
        <v>-11.7647058823529</v>
      </c>
      <c r="Q18" s="382">
        <v>-34.2589378687956</v>
      </c>
      <c r="R18" s="382">
        <v>-34.2589378687956</v>
      </c>
      <c r="T18" s="391">
        <v>0</v>
      </c>
      <c r="U18" s="391">
        <v>0</v>
      </c>
      <c r="V18" s="391"/>
      <c r="W18" s="391"/>
      <c r="X18" s="391"/>
    </row>
    <row r="19" s="345" customFormat="1" ht="15" customHeight="1" spans="1:24">
      <c r="A19" s="364">
        <v>10113</v>
      </c>
      <c r="B19" s="243" t="s">
        <v>110</v>
      </c>
      <c r="C19" s="365">
        <v>2257</v>
      </c>
      <c r="D19" s="365"/>
      <c r="E19" s="366">
        <v>3040</v>
      </c>
      <c r="F19" s="366">
        <v>3040</v>
      </c>
      <c r="G19" s="366">
        <v>11900</v>
      </c>
      <c r="H19" s="366">
        <v>11824</v>
      </c>
      <c r="I19" s="366">
        <v>76</v>
      </c>
      <c r="J19" s="244">
        <v>11641</v>
      </c>
      <c r="K19" s="366">
        <v>11557</v>
      </c>
      <c r="L19" s="366">
        <v>84</v>
      </c>
      <c r="M19" s="244">
        <v>11641</v>
      </c>
      <c r="N19" s="382">
        <f t="shared" si="0"/>
        <v>97.8235294117647</v>
      </c>
      <c r="O19" s="382">
        <v>-2.25811907983762</v>
      </c>
      <c r="P19" s="382">
        <v>10.5263157894737</v>
      </c>
      <c r="Q19" s="382">
        <v>415.77315019938</v>
      </c>
      <c r="R19" s="382">
        <v>415.77315019938</v>
      </c>
      <c r="T19" s="391">
        <v>0</v>
      </c>
      <c r="U19" s="391">
        <v>0</v>
      </c>
      <c r="V19" s="391"/>
      <c r="W19" s="391"/>
      <c r="X19" s="391"/>
    </row>
    <row r="20" s="345" customFormat="1" ht="15" customHeight="1" spans="1:24">
      <c r="A20" s="364">
        <v>10118</v>
      </c>
      <c r="B20" s="243" t="s">
        <v>111</v>
      </c>
      <c r="C20" s="365">
        <v>6281</v>
      </c>
      <c r="D20" s="365"/>
      <c r="E20" s="366">
        <v>2911</v>
      </c>
      <c r="F20" s="366">
        <v>2911</v>
      </c>
      <c r="G20" s="366">
        <v>7685</v>
      </c>
      <c r="H20" s="366">
        <v>7628</v>
      </c>
      <c r="I20" s="366">
        <v>57</v>
      </c>
      <c r="J20" s="244">
        <v>7751</v>
      </c>
      <c r="K20" s="366">
        <v>7746</v>
      </c>
      <c r="L20" s="366">
        <v>5</v>
      </c>
      <c r="M20" s="244">
        <v>7751</v>
      </c>
      <c r="N20" s="382">
        <f t="shared" si="0"/>
        <v>100.858815875081</v>
      </c>
      <c r="O20" s="382">
        <v>1.54693235448348</v>
      </c>
      <c r="P20" s="382">
        <v>-91.2280701754386</v>
      </c>
      <c r="Q20" s="382">
        <v>23.403916573794</v>
      </c>
      <c r="R20" s="382">
        <v>23.403916573794</v>
      </c>
      <c r="T20" s="391">
        <v>0</v>
      </c>
      <c r="U20" s="391">
        <v>0</v>
      </c>
      <c r="V20" s="391"/>
      <c r="W20" s="391"/>
      <c r="X20" s="391"/>
    </row>
    <row r="21" s="345" customFormat="1" ht="15" customHeight="1" spans="1:24">
      <c r="A21" s="364">
        <v>10119</v>
      </c>
      <c r="B21" s="243" t="s">
        <v>112</v>
      </c>
      <c r="C21" s="365">
        <v>5752</v>
      </c>
      <c r="D21" s="365"/>
      <c r="E21" s="366">
        <v>6071</v>
      </c>
      <c r="F21" s="366">
        <v>6071</v>
      </c>
      <c r="G21" s="366">
        <v>4943</v>
      </c>
      <c r="H21" s="366">
        <v>4525</v>
      </c>
      <c r="I21" s="366">
        <v>418</v>
      </c>
      <c r="J21" s="244">
        <v>5135</v>
      </c>
      <c r="K21" s="366">
        <v>4696</v>
      </c>
      <c r="L21" s="366">
        <v>439</v>
      </c>
      <c r="M21" s="244">
        <v>5135</v>
      </c>
      <c r="N21" s="382">
        <f t="shared" si="0"/>
        <v>103.884280801133</v>
      </c>
      <c r="O21" s="382">
        <v>3.77900552486188</v>
      </c>
      <c r="P21" s="382">
        <v>5.02392344497608</v>
      </c>
      <c r="Q21" s="382">
        <v>-10.7267037552156</v>
      </c>
      <c r="R21" s="382">
        <v>-10.7267037552156</v>
      </c>
      <c r="T21" s="391">
        <v>0</v>
      </c>
      <c r="U21" s="391">
        <v>0</v>
      </c>
      <c r="V21" s="391"/>
      <c r="W21" s="391"/>
      <c r="X21" s="391"/>
    </row>
    <row r="22" s="345" customFormat="1" ht="15" customHeight="1" spans="1:24">
      <c r="A22" s="364">
        <v>10120</v>
      </c>
      <c r="B22" s="243" t="s">
        <v>113</v>
      </c>
      <c r="C22" s="365">
        <v>6645</v>
      </c>
      <c r="D22" s="365"/>
      <c r="E22" s="366">
        <v>1970</v>
      </c>
      <c r="F22" s="366">
        <v>1970</v>
      </c>
      <c r="G22" s="366">
        <v>470</v>
      </c>
      <c r="H22" s="366">
        <v>-102</v>
      </c>
      <c r="I22" s="366">
        <v>572</v>
      </c>
      <c r="J22" s="244">
        <v>549</v>
      </c>
      <c r="K22" s="366">
        <v>0</v>
      </c>
      <c r="L22" s="366">
        <v>549</v>
      </c>
      <c r="M22" s="244">
        <v>549</v>
      </c>
      <c r="N22" s="382">
        <f t="shared" si="0"/>
        <v>116.808510638298</v>
      </c>
      <c r="O22" s="382">
        <v>-100</v>
      </c>
      <c r="P22" s="382">
        <v>-4.02097902097902</v>
      </c>
      <c r="Q22" s="382">
        <v>-91.7381489841986</v>
      </c>
      <c r="R22" s="382">
        <v>-91.7381489841986</v>
      </c>
      <c r="T22" s="391">
        <v>0</v>
      </c>
      <c r="U22" s="391">
        <v>0</v>
      </c>
      <c r="V22" s="391"/>
      <c r="W22" s="391"/>
      <c r="X22" s="391"/>
    </row>
    <row r="23" s="344" customFormat="1" ht="15" customHeight="1" spans="1:24">
      <c r="A23" s="367"/>
      <c r="B23" s="361" t="s">
        <v>50</v>
      </c>
      <c r="C23" s="368">
        <v>56858</v>
      </c>
      <c r="D23" s="368">
        <v>55704</v>
      </c>
      <c r="E23" s="360">
        <v>56409</v>
      </c>
      <c r="F23" s="360">
        <v>56409</v>
      </c>
      <c r="G23" s="360">
        <v>54549</v>
      </c>
      <c r="H23" s="360">
        <v>54476</v>
      </c>
      <c r="I23" s="360">
        <v>73</v>
      </c>
      <c r="J23" s="381">
        <v>54542</v>
      </c>
      <c r="K23" s="360">
        <v>54470</v>
      </c>
      <c r="L23" s="360">
        <v>72</v>
      </c>
      <c r="M23" s="381">
        <v>54542</v>
      </c>
      <c r="N23" s="382">
        <f t="shared" si="0"/>
        <v>99.9871675007791</v>
      </c>
      <c r="O23" s="382">
        <v>-0.0110140245245613</v>
      </c>
      <c r="P23" s="382">
        <v>-1.36986301369863</v>
      </c>
      <c r="Q23" s="382">
        <v>-4.07330542755637</v>
      </c>
      <c r="R23" s="382">
        <v>-2.08602613815884</v>
      </c>
      <c r="S23" s="344">
        <v>0</v>
      </c>
      <c r="T23" s="392">
        <v>0</v>
      </c>
      <c r="U23" s="392">
        <v>0</v>
      </c>
      <c r="V23" s="392"/>
      <c r="W23" s="392"/>
      <c r="X23" s="392">
        <v>0</v>
      </c>
    </row>
    <row r="24" s="345" customFormat="1" ht="15" customHeight="1" spans="1:24">
      <c r="A24" s="364">
        <v>10302</v>
      </c>
      <c r="B24" s="243" t="s">
        <v>114</v>
      </c>
      <c r="C24" s="365">
        <v>7465</v>
      </c>
      <c r="D24" s="365"/>
      <c r="E24" s="366">
        <v>7738</v>
      </c>
      <c r="F24" s="366">
        <v>7738</v>
      </c>
      <c r="G24" s="366">
        <v>4850</v>
      </c>
      <c r="H24" s="366">
        <v>4850</v>
      </c>
      <c r="I24" s="366">
        <v>0</v>
      </c>
      <c r="J24" s="244">
        <v>5234</v>
      </c>
      <c r="K24" s="366">
        <v>5234</v>
      </c>
      <c r="L24" s="366">
        <v>0</v>
      </c>
      <c r="M24" s="244">
        <v>5234</v>
      </c>
      <c r="N24" s="382">
        <f t="shared" si="0"/>
        <v>107.917525773196</v>
      </c>
      <c r="O24" s="382">
        <v>7.91752577319588</v>
      </c>
      <c r="P24" s="382"/>
      <c r="Q24" s="382">
        <v>-29.8861352980576</v>
      </c>
      <c r="R24" s="382">
        <v>-29.8861352980576</v>
      </c>
      <c r="T24" s="391">
        <v>0</v>
      </c>
      <c r="U24" s="391">
        <v>0</v>
      </c>
      <c r="V24" s="391"/>
      <c r="W24" s="391"/>
      <c r="X24" s="391"/>
    </row>
    <row r="25" s="345" customFormat="1" ht="15" customHeight="1" spans="1:24">
      <c r="A25" s="364">
        <v>10304</v>
      </c>
      <c r="B25" s="243" t="s">
        <v>115</v>
      </c>
      <c r="C25" s="365">
        <v>13713</v>
      </c>
      <c r="D25" s="365"/>
      <c r="E25" s="366">
        <v>17709</v>
      </c>
      <c r="F25" s="366">
        <v>17709</v>
      </c>
      <c r="G25" s="366">
        <v>14378</v>
      </c>
      <c r="H25" s="366">
        <v>14364</v>
      </c>
      <c r="I25" s="366">
        <v>14</v>
      </c>
      <c r="J25" s="244">
        <v>13880</v>
      </c>
      <c r="K25" s="366">
        <v>13870</v>
      </c>
      <c r="L25" s="366">
        <v>10</v>
      </c>
      <c r="M25" s="244">
        <v>13880</v>
      </c>
      <c r="N25" s="382">
        <f t="shared" si="0"/>
        <v>96.5363750173877</v>
      </c>
      <c r="O25" s="382">
        <v>-3.43915343915344</v>
      </c>
      <c r="P25" s="382">
        <v>-28.5714285714286</v>
      </c>
      <c r="Q25" s="382">
        <v>1.2178225041931</v>
      </c>
      <c r="R25" s="382">
        <v>1.2178225041931</v>
      </c>
      <c r="T25" s="391">
        <v>0</v>
      </c>
      <c r="U25" s="391">
        <v>0</v>
      </c>
      <c r="V25" s="391"/>
      <c r="W25" s="391"/>
      <c r="X25" s="391"/>
    </row>
    <row r="26" s="345" customFormat="1" ht="15" customHeight="1" spans="1:24">
      <c r="A26" s="364">
        <v>10305</v>
      </c>
      <c r="B26" s="243" t="s">
        <v>116</v>
      </c>
      <c r="C26" s="365">
        <v>6385</v>
      </c>
      <c r="D26" s="365"/>
      <c r="E26" s="366">
        <v>1912</v>
      </c>
      <c r="F26" s="366">
        <v>1912</v>
      </c>
      <c r="G26" s="366">
        <v>3491</v>
      </c>
      <c r="H26" s="366">
        <v>3432</v>
      </c>
      <c r="I26" s="366">
        <v>59</v>
      </c>
      <c r="J26" s="244">
        <v>2113</v>
      </c>
      <c r="K26" s="366">
        <v>2051</v>
      </c>
      <c r="L26" s="366">
        <v>62</v>
      </c>
      <c r="M26" s="244">
        <v>2113</v>
      </c>
      <c r="N26" s="382">
        <f t="shared" si="0"/>
        <v>60.5270696075623</v>
      </c>
      <c r="O26" s="382">
        <v>-40.2389277389277</v>
      </c>
      <c r="P26" s="382">
        <v>5.08474576271187</v>
      </c>
      <c r="Q26" s="382">
        <v>-66.9068128425998</v>
      </c>
      <c r="R26" s="382">
        <v>-66.9068128425998</v>
      </c>
      <c r="T26" s="391">
        <v>0</v>
      </c>
      <c r="U26" s="391">
        <v>0</v>
      </c>
      <c r="V26" s="391"/>
      <c r="W26" s="391"/>
      <c r="X26" s="391"/>
    </row>
    <row r="27" s="345" customFormat="1" ht="15" customHeight="1" spans="1:24">
      <c r="A27" s="364">
        <v>10307</v>
      </c>
      <c r="B27" s="243" t="s">
        <v>117</v>
      </c>
      <c r="C27" s="365">
        <v>21741</v>
      </c>
      <c r="D27" s="365"/>
      <c r="E27" s="366">
        <v>25400</v>
      </c>
      <c r="F27" s="366">
        <v>25400</v>
      </c>
      <c r="G27" s="366">
        <v>25460</v>
      </c>
      <c r="H27" s="366">
        <v>25460</v>
      </c>
      <c r="I27" s="366">
        <v>0</v>
      </c>
      <c r="J27" s="244">
        <v>26941</v>
      </c>
      <c r="K27" s="366">
        <v>26941</v>
      </c>
      <c r="L27" s="366">
        <v>0</v>
      </c>
      <c r="M27" s="244">
        <v>26941</v>
      </c>
      <c r="N27" s="382">
        <f t="shared" si="0"/>
        <v>105.816967792616</v>
      </c>
      <c r="O27" s="382">
        <v>5.81696779261587</v>
      </c>
      <c r="P27" s="382"/>
      <c r="Q27" s="382">
        <v>23.9179430568971</v>
      </c>
      <c r="R27" s="382">
        <v>23.9179430568971</v>
      </c>
      <c r="T27" s="391">
        <v>0</v>
      </c>
      <c r="U27" s="391">
        <v>0</v>
      </c>
      <c r="V27" s="391"/>
      <c r="W27" s="391"/>
      <c r="X27" s="391"/>
    </row>
    <row r="28" s="345" customFormat="1" ht="15" customHeight="1" spans="1:24">
      <c r="A28" s="364">
        <v>10308</v>
      </c>
      <c r="B28" s="369" t="s">
        <v>118</v>
      </c>
      <c r="C28" s="365">
        <v>7012</v>
      </c>
      <c r="D28" s="365"/>
      <c r="E28" s="366">
        <v>2500</v>
      </c>
      <c r="F28" s="366">
        <v>2500</v>
      </c>
      <c r="G28" s="366">
        <v>1560</v>
      </c>
      <c r="H28" s="366">
        <v>1560</v>
      </c>
      <c r="I28" s="366">
        <v>0</v>
      </c>
      <c r="J28" s="244">
        <v>1557</v>
      </c>
      <c r="K28" s="366">
        <v>1557</v>
      </c>
      <c r="L28" s="366">
        <v>0</v>
      </c>
      <c r="M28" s="244">
        <v>1557</v>
      </c>
      <c r="N28" s="382">
        <f t="shared" si="0"/>
        <v>99.8076923076923</v>
      </c>
      <c r="O28" s="382">
        <v>-0.192307692307692</v>
      </c>
      <c r="P28" s="382"/>
      <c r="Q28" s="382">
        <v>-77.7952082144894</v>
      </c>
      <c r="R28" s="382">
        <v>-77.7952082144894</v>
      </c>
      <c r="T28" s="391">
        <v>0</v>
      </c>
      <c r="U28" s="391">
        <v>0</v>
      </c>
      <c r="V28" s="391"/>
      <c r="W28" s="391"/>
      <c r="X28" s="391"/>
    </row>
    <row r="29" s="345" customFormat="1" ht="15" customHeight="1" spans="1:24">
      <c r="A29" s="364">
        <v>10309</v>
      </c>
      <c r="B29" s="369" t="s">
        <v>119</v>
      </c>
      <c r="C29" s="365">
        <v>103</v>
      </c>
      <c r="D29" s="365"/>
      <c r="E29" s="366">
        <v>150</v>
      </c>
      <c r="F29" s="366">
        <v>150</v>
      </c>
      <c r="G29" s="366">
        <v>250</v>
      </c>
      <c r="H29" s="366">
        <v>250</v>
      </c>
      <c r="I29" s="366">
        <v>0</v>
      </c>
      <c r="J29" s="244">
        <v>241</v>
      </c>
      <c r="K29" s="366">
        <v>241</v>
      </c>
      <c r="L29" s="366">
        <v>0</v>
      </c>
      <c r="M29" s="244">
        <v>241</v>
      </c>
      <c r="N29" s="382">
        <f t="shared" si="0"/>
        <v>96.4</v>
      </c>
      <c r="O29" s="382">
        <v>-3.6</v>
      </c>
      <c r="P29" s="382"/>
      <c r="Q29" s="382">
        <v>133.980582524272</v>
      </c>
      <c r="R29" s="382">
        <v>133.980582524272</v>
      </c>
      <c r="T29" s="391">
        <v>0</v>
      </c>
      <c r="U29" s="391">
        <v>0</v>
      </c>
      <c r="V29" s="391"/>
      <c r="W29" s="391"/>
      <c r="X29" s="391"/>
    </row>
    <row r="30" s="345" customFormat="1" ht="15" customHeight="1" spans="1:24">
      <c r="A30" s="364">
        <v>10399</v>
      </c>
      <c r="B30" s="243" t="s">
        <v>120</v>
      </c>
      <c r="C30" s="365">
        <v>439</v>
      </c>
      <c r="D30" s="365"/>
      <c r="E30" s="366">
        <v>1000</v>
      </c>
      <c r="F30" s="366">
        <v>1000</v>
      </c>
      <c r="G30" s="366">
        <v>4560</v>
      </c>
      <c r="H30" s="366">
        <v>4560</v>
      </c>
      <c r="I30" s="366">
        <v>0</v>
      </c>
      <c r="J30" s="244">
        <v>4576</v>
      </c>
      <c r="K30" s="366">
        <v>4576</v>
      </c>
      <c r="L30" s="366">
        <v>0</v>
      </c>
      <c r="M30" s="244">
        <v>4576</v>
      </c>
      <c r="N30" s="382">
        <f t="shared" si="0"/>
        <v>100.350877192982</v>
      </c>
      <c r="O30" s="382">
        <v>0.350877192982456</v>
      </c>
      <c r="P30" s="382"/>
      <c r="Q30" s="382">
        <v>942.369020501139</v>
      </c>
      <c r="R30" s="382">
        <v>942.369020501139</v>
      </c>
      <c r="T30" s="391">
        <v>0</v>
      </c>
      <c r="U30" s="391">
        <v>0</v>
      </c>
      <c r="V30" s="391"/>
      <c r="W30" s="391"/>
      <c r="X30" s="391"/>
    </row>
    <row r="31" s="345" customFormat="1" ht="15" customHeight="1" spans="1:24">
      <c r="A31" s="364"/>
      <c r="B31" s="314" t="s">
        <v>66</v>
      </c>
      <c r="C31" s="368">
        <v>303758</v>
      </c>
      <c r="D31" s="368">
        <v>368647</v>
      </c>
      <c r="E31" s="360">
        <v>331017</v>
      </c>
      <c r="F31" s="360">
        <v>331017</v>
      </c>
      <c r="G31" s="360">
        <v>409290</v>
      </c>
      <c r="H31" s="360">
        <v>409290</v>
      </c>
      <c r="I31" s="360">
        <v>10613</v>
      </c>
      <c r="J31" s="381">
        <v>383255</v>
      </c>
      <c r="K31" s="360">
        <v>383255</v>
      </c>
      <c r="L31" s="360">
        <v>10172</v>
      </c>
      <c r="M31" s="381">
        <v>383255</v>
      </c>
      <c r="N31" s="382">
        <f t="shared" si="0"/>
        <v>93.6389845830585</v>
      </c>
      <c r="O31" s="382">
        <v>-6.36101541694153</v>
      </c>
      <c r="P31" s="382">
        <v>-4.15528125883351</v>
      </c>
      <c r="Q31" s="382">
        <v>26.1711625702039</v>
      </c>
      <c r="R31" s="382">
        <v>3.96259836645897</v>
      </c>
      <c r="T31" s="392">
        <v>0</v>
      </c>
      <c r="U31" s="392">
        <v>0</v>
      </c>
      <c r="V31" s="392"/>
      <c r="W31" s="392"/>
      <c r="X31" s="392">
        <v>0</v>
      </c>
    </row>
    <row r="32" s="345" customFormat="1" ht="15" customHeight="1" spans="1:24">
      <c r="A32" s="364"/>
      <c r="B32" s="370" t="s">
        <v>68</v>
      </c>
      <c r="C32" s="371">
        <v>300448</v>
      </c>
      <c r="D32" s="371">
        <v>365337</v>
      </c>
      <c r="E32" s="372">
        <v>316537</v>
      </c>
      <c r="F32" s="372">
        <v>316537</v>
      </c>
      <c r="G32" s="372">
        <v>390134</v>
      </c>
      <c r="H32" s="372">
        <v>390134</v>
      </c>
      <c r="I32" s="372">
        <v>10613</v>
      </c>
      <c r="J32" s="376">
        <v>363902</v>
      </c>
      <c r="K32" s="372">
        <v>363902</v>
      </c>
      <c r="L32" s="372">
        <v>10172</v>
      </c>
      <c r="M32" s="376">
        <v>363902</v>
      </c>
      <c r="N32" s="382">
        <f t="shared" si="0"/>
        <v>93.2761563975455</v>
      </c>
      <c r="O32" s="382">
        <v>-6.72384360245454</v>
      </c>
      <c r="P32" s="382">
        <v>-4.15528125883351</v>
      </c>
      <c r="Q32" s="382">
        <v>21.1197944403025</v>
      </c>
      <c r="R32" s="382">
        <v>-0.392788028587304</v>
      </c>
      <c r="T32" s="393">
        <v>0</v>
      </c>
      <c r="U32" s="393">
        <v>0</v>
      </c>
      <c r="V32" s="393"/>
      <c r="W32" s="393"/>
      <c r="X32" s="393">
        <v>0</v>
      </c>
    </row>
    <row r="33" s="345" customFormat="1" ht="15" customHeight="1" spans="1:24">
      <c r="A33" s="364">
        <v>11001</v>
      </c>
      <c r="B33" s="370" t="s">
        <v>121</v>
      </c>
      <c r="C33" s="371">
        <v>9718</v>
      </c>
      <c r="D33" s="371">
        <v>9718</v>
      </c>
      <c r="E33" s="372">
        <v>12616</v>
      </c>
      <c r="F33" s="372">
        <v>12616</v>
      </c>
      <c r="G33" s="373">
        <v>12616</v>
      </c>
      <c r="H33" s="373">
        <v>12616</v>
      </c>
      <c r="I33" s="373">
        <v>0</v>
      </c>
      <c r="J33" s="376">
        <v>12616</v>
      </c>
      <c r="K33" s="376">
        <v>12616</v>
      </c>
      <c r="L33" s="373">
        <v>0</v>
      </c>
      <c r="M33" s="376">
        <v>12616</v>
      </c>
      <c r="N33" s="382">
        <f t="shared" si="0"/>
        <v>100</v>
      </c>
      <c r="O33" s="382">
        <v>0</v>
      </c>
      <c r="P33" s="382"/>
      <c r="Q33" s="382">
        <v>29.8209508129245</v>
      </c>
      <c r="R33" s="382">
        <v>29.8209508129245</v>
      </c>
      <c r="T33" s="394">
        <v>0</v>
      </c>
      <c r="U33" s="394">
        <v>0</v>
      </c>
      <c r="V33" s="394"/>
      <c r="W33" s="394"/>
      <c r="X33" s="394">
        <v>0</v>
      </c>
    </row>
    <row r="34" s="345" customFormat="1" ht="15" customHeight="1" spans="1:24">
      <c r="A34" s="364">
        <v>1100101</v>
      </c>
      <c r="B34" s="374" t="s">
        <v>122</v>
      </c>
      <c r="C34" s="365">
        <v>9512</v>
      </c>
      <c r="D34" s="365">
        <v>9512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244"/>
      <c r="K34" s="366">
        <v>0</v>
      </c>
      <c r="L34" s="366"/>
      <c r="M34" s="244"/>
      <c r="N34" s="382" t="str">
        <f t="shared" si="0"/>
        <v/>
      </c>
      <c r="O34" s="382"/>
      <c r="P34" s="382"/>
      <c r="Q34" s="382">
        <v>-100</v>
      </c>
      <c r="R34" s="382">
        <v>-100</v>
      </c>
      <c r="T34" s="391">
        <v>0</v>
      </c>
      <c r="U34" s="391">
        <v>0</v>
      </c>
      <c r="V34" s="395"/>
      <c r="W34" s="395"/>
      <c r="X34" s="395"/>
    </row>
    <row r="35" s="345" customFormat="1" ht="15" customHeight="1" spans="1:24">
      <c r="A35" s="364">
        <v>1100102</v>
      </c>
      <c r="B35" s="374" t="s">
        <v>123</v>
      </c>
      <c r="C35" s="365">
        <v>206</v>
      </c>
      <c r="D35" s="365">
        <v>206</v>
      </c>
      <c r="E35" s="366">
        <v>206</v>
      </c>
      <c r="F35" s="366">
        <v>206</v>
      </c>
      <c r="G35" s="366">
        <v>206</v>
      </c>
      <c r="H35" s="366">
        <v>206</v>
      </c>
      <c r="I35" s="366">
        <v>0</v>
      </c>
      <c r="J35" s="244">
        <v>206</v>
      </c>
      <c r="K35" s="366">
        <v>206</v>
      </c>
      <c r="L35" s="366"/>
      <c r="M35" s="244">
        <v>206</v>
      </c>
      <c r="N35" s="382">
        <f t="shared" si="0"/>
        <v>100</v>
      </c>
      <c r="O35" s="382">
        <v>0</v>
      </c>
      <c r="P35" s="382"/>
      <c r="Q35" s="382">
        <v>0</v>
      </c>
      <c r="R35" s="382">
        <v>0</v>
      </c>
      <c r="T35" s="391">
        <v>0</v>
      </c>
      <c r="U35" s="391">
        <v>0</v>
      </c>
      <c r="V35" s="395"/>
      <c r="W35" s="395"/>
      <c r="X35" s="395"/>
    </row>
    <row r="36" s="345" customFormat="1" ht="15" customHeight="1" spans="1:24">
      <c r="A36" s="364">
        <v>1100104</v>
      </c>
      <c r="B36" s="374" t="s">
        <v>124</v>
      </c>
      <c r="C36" s="365">
        <v>0</v>
      </c>
      <c r="D36" s="365">
        <v>0</v>
      </c>
      <c r="E36" s="366">
        <v>12063</v>
      </c>
      <c r="F36" s="366">
        <v>12063</v>
      </c>
      <c r="G36" s="366">
        <v>12063</v>
      </c>
      <c r="H36" s="366">
        <v>12063</v>
      </c>
      <c r="I36" s="366">
        <v>0</v>
      </c>
      <c r="J36" s="244">
        <v>12063</v>
      </c>
      <c r="K36" s="366">
        <v>12063</v>
      </c>
      <c r="L36" s="366"/>
      <c r="M36" s="244">
        <v>12063</v>
      </c>
      <c r="N36" s="382">
        <f t="shared" si="0"/>
        <v>100</v>
      </c>
      <c r="O36" s="382">
        <v>0</v>
      </c>
      <c r="P36" s="382"/>
      <c r="Q36" s="382"/>
      <c r="R36" s="382"/>
      <c r="T36" s="391">
        <v>0</v>
      </c>
      <c r="U36" s="391">
        <v>0</v>
      </c>
      <c r="V36" s="395"/>
      <c r="W36" s="395"/>
      <c r="X36" s="395"/>
    </row>
    <row r="37" s="345" customFormat="1" ht="15" customHeight="1" spans="1:24">
      <c r="A37" s="364">
        <v>1100105</v>
      </c>
      <c r="B37" s="374" t="s">
        <v>125</v>
      </c>
      <c r="C37" s="365">
        <v>0</v>
      </c>
      <c r="D37" s="365">
        <v>0</v>
      </c>
      <c r="E37" s="366">
        <v>347</v>
      </c>
      <c r="F37" s="366">
        <v>347</v>
      </c>
      <c r="G37" s="366">
        <v>347</v>
      </c>
      <c r="H37" s="366">
        <v>347</v>
      </c>
      <c r="I37" s="366">
        <v>0</v>
      </c>
      <c r="J37" s="244">
        <v>347</v>
      </c>
      <c r="K37" s="366">
        <v>347</v>
      </c>
      <c r="L37" s="366"/>
      <c r="M37" s="244">
        <v>347</v>
      </c>
      <c r="N37" s="382">
        <f t="shared" si="0"/>
        <v>100</v>
      </c>
      <c r="O37" s="382">
        <v>0</v>
      </c>
      <c r="P37" s="382"/>
      <c r="Q37" s="382"/>
      <c r="R37" s="382"/>
      <c r="T37" s="391">
        <v>0</v>
      </c>
      <c r="U37" s="391">
        <v>0</v>
      </c>
      <c r="V37" s="395"/>
      <c r="W37" s="395"/>
      <c r="X37" s="395"/>
    </row>
    <row r="38" s="345" customFormat="1" ht="15" customHeight="1" spans="1:24">
      <c r="A38" s="364">
        <v>11002</v>
      </c>
      <c r="B38" s="374" t="s">
        <v>126</v>
      </c>
      <c r="C38" s="375">
        <v>146307</v>
      </c>
      <c r="D38" s="375">
        <v>194990</v>
      </c>
      <c r="E38" s="376">
        <v>152469</v>
      </c>
      <c r="F38" s="376">
        <v>152469</v>
      </c>
      <c r="G38" s="376">
        <v>194408</v>
      </c>
      <c r="H38" s="376">
        <v>194408</v>
      </c>
      <c r="I38" s="376">
        <v>7084</v>
      </c>
      <c r="J38" s="376">
        <v>212837</v>
      </c>
      <c r="K38" s="376">
        <v>212837</v>
      </c>
      <c r="L38" s="376">
        <v>8713</v>
      </c>
      <c r="M38" s="376">
        <v>212837</v>
      </c>
      <c r="N38" s="382">
        <f t="shared" si="0"/>
        <v>109.479548166742</v>
      </c>
      <c r="O38" s="382">
        <v>9.47954816674211</v>
      </c>
      <c r="P38" s="382">
        <v>22.9954827780915</v>
      </c>
      <c r="Q38" s="382">
        <v>45.4728755288537</v>
      </c>
      <c r="R38" s="382">
        <v>9.15277706549054</v>
      </c>
      <c r="T38" s="396">
        <v>0</v>
      </c>
      <c r="U38" s="396">
        <v>0</v>
      </c>
      <c r="V38" s="396"/>
      <c r="W38" s="396"/>
      <c r="X38" s="396">
        <v>0</v>
      </c>
    </row>
    <row r="39" s="345" customFormat="1" ht="15" customHeight="1" spans="1:24">
      <c r="A39" s="364" t="s">
        <v>127</v>
      </c>
      <c r="B39" s="377" t="s">
        <v>128</v>
      </c>
      <c r="C39" s="365">
        <v>116</v>
      </c>
      <c r="D39" s="365">
        <v>116</v>
      </c>
      <c r="E39" s="366">
        <v>116</v>
      </c>
      <c r="F39" s="366">
        <v>116</v>
      </c>
      <c r="G39" s="366">
        <v>116</v>
      </c>
      <c r="H39" s="366">
        <v>116</v>
      </c>
      <c r="I39" s="366">
        <v>383</v>
      </c>
      <c r="J39" s="244">
        <v>116</v>
      </c>
      <c r="K39" s="366">
        <v>116</v>
      </c>
      <c r="L39" s="366">
        <v>383</v>
      </c>
      <c r="M39" s="244">
        <v>116</v>
      </c>
      <c r="N39" s="382">
        <f t="shared" si="0"/>
        <v>100</v>
      </c>
      <c r="O39" s="382">
        <v>0</v>
      </c>
      <c r="P39" s="382">
        <v>0</v>
      </c>
      <c r="Q39" s="382">
        <v>0</v>
      </c>
      <c r="R39" s="382">
        <v>0</v>
      </c>
      <c r="T39" s="391">
        <v>0</v>
      </c>
      <c r="U39" s="391">
        <v>0</v>
      </c>
      <c r="V39" s="397"/>
      <c r="W39" s="397"/>
      <c r="X39" s="397"/>
    </row>
    <row r="40" s="345" customFormat="1" ht="15" customHeight="1" spans="1:24">
      <c r="A40" s="364" t="s">
        <v>129</v>
      </c>
      <c r="B40" s="377" t="s">
        <v>130</v>
      </c>
      <c r="C40" s="365">
        <v>34993</v>
      </c>
      <c r="D40" s="365">
        <v>47156</v>
      </c>
      <c r="E40" s="366">
        <v>34719</v>
      </c>
      <c r="F40" s="366">
        <v>34719</v>
      </c>
      <c r="G40" s="366">
        <v>50565</v>
      </c>
      <c r="H40" s="366">
        <v>50565</v>
      </c>
      <c r="I40" s="366">
        <v>1263</v>
      </c>
      <c r="J40" s="244">
        <v>50397</v>
      </c>
      <c r="K40" s="366">
        <v>50397</v>
      </c>
      <c r="L40" s="366">
        <v>1259</v>
      </c>
      <c r="M40" s="244">
        <v>50397</v>
      </c>
      <c r="N40" s="382">
        <f t="shared" si="0"/>
        <v>99.6677543755562</v>
      </c>
      <c r="O40" s="382">
        <v>-0.332245624443785</v>
      </c>
      <c r="P40" s="382">
        <v>-0.316706254948535</v>
      </c>
      <c r="Q40" s="382">
        <v>44.0202326179522</v>
      </c>
      <c r="R40" s="382">
        <v>6.87293239460514</v>
      </c>
      <c r="T40" s="391">
        <v>0</v>
      </c>
      <c r="U40" s="391">
        <v>0</v>
      </c>
      <c r="V40" s="397"/>
      <c r="W40" s="397"/>
      <c r="X40" s="397"/>
    </row>
    <row r="41" s="345" customFormat="1" ht="15" customHeight="1" spans="1:24">
      <c r="A41" s="364" t="s">
        <v>131</v>
      </c>
      <c r="B41" s="377" t="s">
        <v>132</v>
      </c>
      <c r="C41" s="365">
        <v>16937</v>
      </c>
      <c r="D41" s="365">
        <v>26519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244"/>
      <c r="K41" s="366">
        <v>0</v>
      </c>
      <c r="L41" s="366"/>
      <c r="M41" s="244"/>
      <c r="N41" s="382" t="str">
        <f t="shared" si="0"/>
        <v/>
      </c>
      <c r="O41" s="382"/>
      <c r="P41" s="382"/>
      <c r="Q41" s="382">
        <v>-100</v>
      </c>
      <c r="R41" s="382">
        <v>-100</v>
      </c>
      <c r="T41" s="391">
        <v>0</v>
      </c>
      <c r="U41" s="391">
        <v>0</v>
      </c>
      <c r="V41" s="397"/>
      <c r="W41" s="397"/>
      <c r="X41" s="397"/>
    </row>
    <row r="42" s="345" customFormat="1" ht="15" customHeight="1" spans="1:24">
      <c r="A42" s="364" t="s">
        <v>133</v>
      </c>
      <c r="B42" s="377" t="s">
        <v>134</v>
      </c>
      <c r="C42" s="365">
        <v>0</v>
      </c>
      <c r="D42" s="365">
        <v>0</v>
      </c>
      <c r="E42" s="366">
        <v>2337</v>
      </c>
      <c r="F42" s="366">
        <v>2337</v>
      </c>
      <c r="G42" s="366">
        <v>2337</v>
      </c>
      <c r="H42" s="366">
        <v>2337</v>
      </c>
      <c r="I42" s="366">
        <v>100</v>
      </c>
      <c r="J42" s="244">
        <v>2397</v>
      </c>
      <c r="K42" s="366">
        <v>2397</v>
      </c>
      <c r="L42" s="366">
        <v>162</v>
      </c>
      <c r="M42" s="244">
        <v>2397</v>
      </c>
      <c r="N42" s="382">
        <f t="shared" si="0"/>
        <v>102.567394094994</v>
      </c>
      <c r="O42" s="382">
        <v>2.56739409499358</v>
      </c>
      <c r="P42" s="382">
        <v>62</v>
      </c>
      <c r="Q42" s="382"/>
      <c r="R42" s="382"/>
      <c r="T42" s="391">
        <v>0</v>
      </c>
      <c r="U42" s="391">
        <v>0</v>
      </c>
      <c r="V42" s="397"/>
      <c r="W42" s="397"/>
      <c r="X42" s="397"/>
    </row>
    <row r="43" s="345" customFormat="1" ht="15" customHeight="1" spans="1:24">
      <c r="A43" s="364" t="s">
        <v>135</v>
      </c>
      <c r="B43" s="377" t="s">
        <v>136</v>
      </c>
      <c r="C43" s="365">
        <v>0</v>
      </c>
      <c r="D43" s="365">
        <v>0</v>
      </c>
      <c r="E43" s="366">
        <v>8769</v>
      </c>
      <c r="F43" s="366">
        <v>8769</v>
      </c>
      <c r="G43" s="366">
        <v>10751</v>
      </c>
      <c r="H43" s="366">
        <v>10751</v>
      </c>
      <c r="I43" s="366">
        <v>0</v>
      </c>
      <c r="J43" s="244">
        <v>12196</v>
      </c>
      <c r="K43" s="366">
        <v>12196</v>
      </c>
      <c r="L43" s="366"/>
      <c r="M43" s="244">
        <v>12196</v>
      </c>
      <c r="N43" s="382">
        <f t="shared" si="0"/>
        <v>113.440610175798</v>
      </c>
      <c r="O43" s="382">
        <v>13.4406101757976</v>
      </c>
      <c r="P43" s="382"/>
      <c r="Q43" s="382"/>
      <c r="R43" s="382"/>
      <c r="T43" s="391">
        <v>0</v>
      </c>
      <c r="U43" s="391">
        <v>0</v>
      </c>
      <c r="V43" s="397"/>
      <c r="W43" s="397"/>
      <c r="X43" s="397"/>
    </row>
    <row r="44" s="345" customFormat="1" ht="15" customHeight="1" spans="1:24">
      <c r="A44" s="364" t="s">
        <v>137</v>
      </c>
      <c r="B44" s="377" t="s">
        <v>138</v>
      </c>
      <c r="C44" s="365">
        <v>0</v>
      </c>
      <c r="D44" s="365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244"/>
      <c r="K44" s="366">
        <v>0</v>
      </c>
      <c r="L44" s="366"/>
      <c r="M44" s="244"/>
      <c r="N44" s="382" t="str">
        <f t="shared" si="0"/>
        <v/>
      </c>
      <c r="O44" s="382"/>
      <c r="P44" s="382"/>
      <c r="Q44" s="382"/>
      <c r="R44" s="382"/>
      <c r="T44" s="391">
        <v>0</v>
      </c>
      <c r="U44" s="391">
        <v>0</v>
      </c>
      <c r="V44" s="397"/>
      <c r="W44" s="397"/>
      <c r="X44" s="397"/>
    </row>
    <row r="45" s="345" customFormat="1" ht="15" customHeight="1" spans="1:24">
      <c r="A45" s="364" t="s">
        <v>139</v>
      </c>
      <c r="B45" s="377" t="s">
        <v>140</v>
      </c>
      <c r="C45" s="365">
        <v>0</v>
      </c>
      <c r="D45" s="365">
        <v>0</v>
      </c>
      <c r="E45" s="366">
        <v>6773</v>
      </c>
      <c r="F45" s="366">
        <v>6773</v>
      </c>
      <c r="G45" s="366">
        <v>18929</v>
      </c>
      <c r="H45" s="366">
        <v>18929</v>
      </c>
      <c r="I45" s="366">
        <v>1204</v>
      </c>
      <c r="J45" s="244">
        <v>19629</v>
      </c>
      <c r="K45" s="366">
        <v>19629</v>
      </c>
      <c r="L45" s="366">
        <v>1497</v>
      </c>
      <c r="M45" s="244">
        <v>19629</v>
      </c>
      <c r="N45" s="382">
        <f t="shared" si="0"/>
        <v>103.698029478578</v>
      </c>
      <c r="O45" s="382">
        <v>3.69802947857784</v>
      </c>
      <c r="P45" s="382">
        <v>24.3355481727575</v>
      </c>
      <c r="Q45" s="382"/>
      <c r="R45" s="382"/>
      <c r="T45" s="391">
        <v>0</v>
      </c>
      <c r="U45" s="391">
        <v>0</v>
      </c>
      <c r="V45" s="397"/>
      <c r="W45" s="397"/>
      <c r="X45" s="397"/>
    </row>
    <row r="46" s="345" customFormat="1" ht="15" customHeight="1" spans="1:24">
      <c r="A46" s="364" t="s">
        <v>141</v>
      </c>
      <c r="B46" s="377" t="s">
        <v>142</v>
      </c>
      <c r="C46" s="365">
        <v>9944</v>
      </c>
      <c r="D46" s="365">
        <v>17758</v>
      </c>
      <c r="E46" s="366">
        <v>9926</v>
      </c>
      <c r="F46" s="366">
        <v>9926</v>
      </c>
      <c r="G46" s="366">
        <v>16794</v>
      </c>
      <c r="H46" s="366">
        <v>16794</v>
      </c>
      <c r="I46" s="366">
        <v>1110</v>
      </c>
      <c r="J46" s="244">
        <v>16794</v>
      </c>
      <c r="K46" s="366">
        <v>16794</v>
      </c>
      <c r="L46" s="366">
        <v>1110</v>
      </c>
      <c r="M46" s="244">
        <v>16794</v>
      </c>
      <c r="N46" s="382">
        <f t="shared" si="0"/>
        <v>100</v>
      </c>
      <c r="O46" s="382">
        <v>0</v>
      </c>
      <c r="P46" s="382">
        <v>0</v>
      </c>
      <c r="Q46" s="382">
        <v>68.8857602574417</v>
      </c>
      <c r="R46" s="382">
        <v>-5.42853924991553</v>
      </c>
      <c r="T46" s="391">
        <v>0</v>
      </c>
      <c r="U46" s="391">
        <v>0</v>
      </c>
      <c r="V46" s="397"/>
      <c r="W46" s="397"/>
      <c r="X46" s="397"/>
    </row>
    <row r="47" s="345" customFormat="1" ht="15" customHeight="1" spans="1:24">
      <c r="A47" s="364" t="s">
        <v>143</v>
      </c>
      <c r="B47" s="377" t="s">
        <v>144</v>
      </c>
      <c r="C47" s="365">
        <v>10064</v>
      </c>
      <c r="D47" s="365">
        <v>18029</v>
      </c>
      <c r="E47" s="366">
        <v>7122</v>
      </c>
      <c r="F47" s="366">
        <v>7122</v>
      </c>
      <c r="G47" s="366">
        <v>14215</v>
      </c>
      <c r="H47" s="366">
        <v>14215</v>
      </c>
      <c r="I47" s="366">
        <v>1778</v>
      </c>
      <c r="J47" s="244">
        <v>15457</v>
      </c>
      <c r="K47" s="366">
        <v>15457</v>
      </c>
      <c r="L47" s="366">
        <v>1776</v>
      </c>
      <c r="M47" s="244">
        <v>15457</v>
      </c>
      <c r="N47" s="382">
        <f t="shared" si="0"/>
        <v>108.737249384453</v>
      </c>
      <c r="O47" s="382">
        <v>8.73724938445304</v>
      </c>
      <c r="P47" s="382">
        <v>-0.112485939257593</v>
      </c>
      <c r="Q47" s="382">
        <v>53.5870429252782</v>
      </c>
      <c r="R47" s="382">
        <v>-14.2659049309446</v>
      </c>
      <c r="T47" s="391">
        <v>0</v>
      </c>
      <c r="U47" s="391">
        <v>0</v>
      </c>
      <c r="V47" s="397"/>
      <c r="W47" s="397"/>
      <c r="X47" s="397"/>
    </row>
    <row r="48" s="345" customFormat="1" ht="15" customHeight="1" spans="1:24">
      <c r="A48" s="364" t="s">
        <v>145</v>
      </c>
      <c r="B48" s="377" t="s">
        <v>146</v>
      </c>
      <c r="C48" s="365">
        <v>2919</v>
      </c>
      <c r="D48" s="365">
        <v>5852</v>
      </c>
      <c r="E48" s="366">
        <v>2646</v>
      </c>
      <c r="F48" s="366">
        <v>2646</v>
      </c>
      <c r="G48" s="366">
        <v>5279</v>
      </c>
      <c r="H48" s="366">
        <v>5279</v>
      </c>
      <c r="I48" s="366">
        <v>297</v>
      </c>
      <c r="J48" s="244">
        <v>12115</v>
      </c>
      <c r="K48" s="366">
        <v>12115</v>
      </c>
      <c r="L48" s="366">
        <v>369</v>
      </c>
      <c r="M48" s="244">
        <v>12115</v>
      </c>
      <c r="N48" s="382">
        <f t="shared" si="0"/>
        <v>229.494222390604</v>
      </c>
      <c r="O48" s="382">
        <v>129.494222390604</v>
      </c>
      <c r="P48" s="382">
        <v>24.2424242424242</v>
      </c>
      <c r="Q48" s="382">
        <v>315.039397053786</v>
      </c>
      <c r="R48" s="382">
        <v>107.023239917977</v>
      </c>
      <c r="T48" s="391">
        <v>0</v>
      </c>
      <c r="U48" s="391">
        <v>0</v>
      </c>
      <c r="V48" s="397"/>
      <c r="W48" s="397"/>
      <c r="X48" s="397"/>
    </row>
    <row r="49" s="345" customFormat="1" ht="15" customHeight="1" spans="1:24">
      <c r="A49" s="364" t="s">
        <v>147</v>
      </c>
      <c r="B49" s="377" t="s">
        <v>148</v>
      </c>
      <c r="C49" s="365">
        <v>2721</v>
      </c>
      <c r="D49" s="365">
        <v>2721</v>
      </c>
      <c r="E49" s="366">
        <v>1200</v>
      </c>
      <c r="F49" s="366">
        <v>1200</v>
      </c>
      <c r="G49" s="366">
        <v>1744</v>
      </c>
      <c r="H49" s="366">
        <v>1744</v>
      </c>
      <c r="I49" s="366">
        <v>0</v>
      </c>
      <c r="J49" s="244">
        <v>1744</v>
      </c>
      <c r="K49" s="366">
        <v>1744</v>
      </c>
      <c r="L49" s="366"/>
      <c r="M49" s="244">
        <v>1744</v>
      </c>
      <c r="N49" s="382">
        <f t="shared" si="0"/>
        <v>100</v>
      </c>
      <c r="O49" s="382">
        <v>0</v>
      </c>
      <c r="P49" s="382"/>
      <c r="Q49" s="382">
        <v>-35.9059169423006</v>
      </c>
      <c r="R49" s="382">
        <v>-35.9059169423006</v>
      </c>
      <c r="T49" s="391">
        <v>0</v>
      </c>
      <c r="U49" s="391">
        <v>0</v>
      </c>
      <c r="V49" s="397"/>
      <c r="W49" s="397"/>
      <c r="X49" s="397"/>
    </row>
    <row r="50" s="345" customFormat="1" ht="15" customHeight="1" spans="1:24">
      <c r="A50" s="364" t="s">
        <v>149</v>
      </c>
      <c r="B50" s="377" t="s">
        <v>150</v>
      </c>
      <c r="C50" s="365">
        <v>0</v>
      </c>
      <c r="D50" s="365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244"/>
      <c r="K50" s="366">
        <v>0</v>
      </c>
      <c r="L50" s="366"/>
      <c r="M50" s="244"/>
      <c r="N50" s="382" t="str">
        <f t="shared" si="0"/>
        <v/>
      </c>
      <c r="O50" s="382"/>
      <c r="P50" s="382"/>
      <c r="Q50" s="382"/>
      <c r="R50" s="382"/>
      <c r="T50" s="391">
        <v>0</v>
      </c>
      <c r="U50" s="391">
        <v>0</v>
      </c>
      <c r="V50" s="397"/>
      <c r="W50" s="397"/>
      <c r="X50" s="397"/>
    </row>
    <row r="51" s="345" customFormat="1" ht="15" customHeight="1" spans="1:24">
      <c r="A51" s="364" t="s">
        <v>151</v>
      </c>
      <c r="B51" s="377" t="s">
        <v>152</v>
      </c>
      <c r="C51" s="365">
        <v>19602</v>
      </c>
      <c r="D51" s="365">
        <v>19602</v>
      </c>
      <c r="E51" s="366">
        <v>23000</v>
      </c>
      <c r="F51" s="366">
        <v>23000</v>
      </c>
      <c r="G51" s="366">
        <v>20829</v>
      </c>
      <c r="H51" s="366">
        <v>20829</v>
      </c>
      <c r="I51" s="366">
        <v>0</v>
      </c>
      <c r="J51" s="244">
        <v>17829</v>
      </c>
      <c r="K51" s="366">
        <v>17829</v>
      </c>
      <c r="L51" s="366"/>
      <c r="M51" s="244">
        <v>17829</v>
      </c>
      <c r="N51" s="382">
        <f t="shared" si="0"/>
        <v>85.5970041768688</v>
      </c>
      <c r="O51" s="382">
        <v>-14.4029958231312</v>
      </c>
      <c r="P51" s="382"/>
      <c r="Q51" s="382">
        <v>-9.04499540863177</v>
      </c>
      <c r="R51" s="382">
        <v>-9.04499540863177</v>
      </c>
      <c r="T51" s="391">
        <v>0</v>
      </c>
      <c r="U51" s="391">
        <v>0</v>
      </c>
      <c r="V51" s="397"/>
      <c r="W51" s="397"/>
      <c r="X51" s="397"/>
    </row>
    <row r="52" s="345" customFormat="1" ht="15" customHeight="1" spans="1:24">
      <c r="A52" s="364" t="s">
        <v>153</v>
      </c>
      <c r="B52" s="377" t="s">
        <v>154</v>
      </c>
      <c r="C52" s="365">
        <v>6722</v>
      </c>
      <c r="D52" s="365">
        <v>6722</v>
      </c>
      <c r="E52" s="366">
        <v>7000</v>
      </c>
      <c r="F52" s="366">
        <v>7000</v>
      </c>
      <c r="G52" s="366">
        <v>0</v>
      </c>
      <c r="H52" s="366">
        <v>0</v>
      </c>
      <c r="I52" s="366">
        <v>0</v>
      </c>
      <c r="J52" s="244"/>
      <c r="K52" s="366">
        <v>0</v>
      </c>
      <c r="L52" s="366"/>
      <c r="M52" s="244"/>
      <c r="N52" s="382" t="str">
        <f t="shared" si="0"/>
        <v/>
      </c>
      <c r="O52" s="382"/>
      <c r="P52" s="382"/>
      <c r="Q52" s="382">
        <v>-100</v>
      </c>
      <c r="R52" s="382">
        <v>-100</v>
      </c>
      <c r="T52" s="391">
        <v>0</v>
      </c>
      <c r="U52" s="391">
        <v>0</v>
      </c>
      <c r="V52" s="397"/>
      <c r="W52" s="397"/>
      <c r="X52" s="397"/>
    </row>
    <row r="53" s="345" customFormat="1" ht="15" customHeight="1" spans="1:24">
      <c r="A53" s="364" t="s">
        <v>155</v>
      </c>
      <c r="B53" s="377" t="s">
        <v>156</v>
      </c>
      <c r="C53" s="365">
        <v>20853</v>
      </c>
      <c r="D53" s="365">
        <v>20853</v>
      </c>
      <c r="E53" s="366">
        <v>24078</v>
      </c>
      <c r="F53" s="366">
        <v>24078</v>
      </c>
      <c r="G53" s="366">
        <v>24197</v>
      </c>
      <c r="H53" s="366">
        <v>24197</v>
      </c>
      <c r="I53" s="366">
        <v>0</v>
      </c>
      <c r="J53" s="244">
        <v>24197</v>
      </c>
      <c r="K53" s="366">
        <v>24197</v>
      </c>
      <c r="L53" s="366"/>
      <c r="M53" s="244">
        <v>24197</v>
      </c>
      <c r="N53" s="382">
        <f t="shared" si="0"/>
        <v>100</v>
      </c>
      <c r="O53" s="382">
        <v>0</v>
      </c>
      <c r="P53" s="382"/>
      <c r="Q53" s="382">
        <v>16.0360619575121</v>
      </c>
      <c r="R53" s="382">
        <v>16.0360619575121</v>
      </c>
      <c r="T53" s="391">
        <v>0</v>
      </c>
      <c r="U53" s="391">
        <v>0</v>
      </c>
      <c r="V53" s="397"/>
      <c r="W53" s="397"/>
      <c r="X53" s="397"/>
    </row>
    <row r="54" s="345" customFormat="1" ht="15" customHeight="1" spans="1:24">
      <c r="A54" s="364" t="s">
        <v>157</v>
      </c>
      <c r="B54" s="377" t="s">
        <v>158</v>
      </c>
      <c r="C54" s="365">
        <v>283</v>
      </c>
      <c r="D54" s="365">
        <v>2901</v>
      </c>
      <c r="E54" s="366">
        <v>3011</v>
      </c>
      <c r="F54" s="366">
        <v>3011</v>
      </c>
      <c r="G54" s="366">
        <v>5420</v>
      </c>
      <c r="H54" s="366">
        <v>5420</v>
      </c>
      <c r="I54" s="366">
        <v>783</v>
      </c>
      <c r="J54" s="244">
        <v>4720</v>
      </c>
      <c r="K54" s="366">
        <v>4720</v>
      </c>
      <c r="L54" s="366">
        <v>733</v>
      </c>
      <c r="M54" s="244">
        <v>4720</v>
      </c>
      <c r="N54" s="382">
        <f t="shared" si="0"/>
        <v>87.0848708487085</v>
      </c>
      <c r="O54" s="382">
        <v>-12.9151291512915</v>
      </c>
      <c r="P54" s="382">
        <v>-6.38569604086845</v>
      </c>
      <c r="Q54" s="382">
        <v>1567.8445229682</v>
      </c>
      <c r="R54" s="382">
        <v>62.7025163736643</v>
      </c>
      <c r="T54" s="391">
        <v>0</v>
      </c>
      <c r="U54" s="391">
        <v>0</v>
      </c>
      <c r="V54" s="398"/>
      <c r="W54" s="398"/>
      <c r="X54" s="398"/>
    </row>
    <row r="55" s="345" customFormat="1" ht="15" customHeight="1" spans="1:24">
      <c r="A55" s="364" t="s">
        <v>159</v>
      </c>
      <c r="B55" s="377" t="s">
        <v>160</v>
      </c>
      <c r="C55" s="365">
        <v>1757</v>
      </c>
      <c r="D55" s="365">
        <v>1757</v>
      </c>
      <c r="E55" s="366">
        <v>1700</v>
      </c>
      <c r="F55" s="366">
        <v>1700</v>
      </c>
      <c r="G55" s="366">
        <v>1718</v>
      </c>
      <c r="H55" s="366">
        <v>1718</v>
      </c>
      <c r="I55" s="366">
        <v>0</v>
      </c>
      <c r="J55" s="244">
        <v>1718</v>
      </c>
      <c r="K55" s="366">
        <v>1718</v>
      </c>
      <c r="L55" s="366"/>
      <c r="M55" s="244">
        <v>1718</v>
      </c>
      <c r="N55" s="382">
        <f t="shared" si="0"/>
        <v>100</v>
      </c>
      <c r="O55" s="382">
        <v>0</v>
      </c>
      <c r="P55" s="382"/>
      <c r="Q55" s="382">
        <v>-2.21969265793967</v>
      </c>
      <c r="R55" s="382">
        <v>-2.21969265793967</v>
      </c>
      <c r="T55" s="391">
        <v>0</v>
      </c>
      <c r="U55" s="391">
        <v>0</v>
      </c>
      <c r="V55" s="398"/>
      <c r="W55" s="398"/>
      <c r="X55" s="398"/>
    </row>
    <row r="56" s="345" customFormat="1" ht="15" customHeight="1" spans="1:24">
      <c r="A56" s="364" t="s">
        <v>161</v>
      </c>
      <c r="B56" s="377" t="s">
        <v>162</v>
      </c>
      <c r="C56" s="365">
        <v>13297</v>
      </c>
      <c r="D56" s="365">
        <v>16590</v>
      </c>
      <c r="E56" s="366">
        <v>13937</v>
      </c>
      <c r="F56" s="366">
        <v>13937</v>
      </c>
      <c r="G56" s="366">
        <v>17230</v>
      </c>
      <c r="H56" s="366">
        <v>17230</v>
      </c>
      <c r="I56" s="366">
        <v>166</v>
      </c>
      <c r="J56" s="244">
        <v>16340</v>
      </c>
      <c r="K56" s="366">
        <v>16340</v>
      </c>
      <c r="L56" s="366">
        <v>166</v>
      </c>
      <c r="M56" s="244">
        <v>16340</v>
      </c>
      <c r="N56" s="382">
        <f t="shared" si="0"/>
        <v>94.8345908299478</v>
      </c>
      <c r="O56" s="382">
        <v>-5.16540917005223</v>
      </c>
      <c r="P56" s="382">
        <v>0</v>
      </c>
      <c r="Q56" s="382">
        <v>22.8848612468978</v>
      </c>
      <c r="R56" s="382">
        <v>-1.50693188667872</v>
      </c>
      <c r="T56" s="391">
        <v>0</v>
      </c>
      <c r="U56" s="391">
        <v>0</v>
      </c>
      <c r="V56" s="398"/>
      <c r="W56" s="398"/>
      <c r="X56" s="398"/>
    </row>
    <row r="57" s="345" customFormat="1" ht="15" customHeight="1" spans="1:24">
      <c r="A57" s="364" t="s">
        <v>163</v>
      </c>
      <c r="B57" s="377" t="s">
        <v>164</v>
      </c>
      <c r="C57" s="365">
        <v>6099</v>
      </c>
      <c r="D57" s="365">
        <v>8414</v>
      </c>
      <c r="E57" s="366">
        <v>6135</v>
      </c>
      <c r="F57" s="366">
        <v>6135</v>
      </c>
      <c r="G57" s="366">
        <v>4284</v>
      </c>
      <c r="H57" s="366">
        <v>4284</v>
      </c>
      <c r="I57" s="366">
        <v>0</v>
      </c>
      <c r="J57" s="244">
        <v>17188</v>
      </c>
      <c r="K57" s="366">
        <v>17188</v>
      </c>
      <c r="L57" s="366">
        <v>1258</v>
      </c>
      <c r="M57" s="244">
        <v>17188</v>
      </c>
      <c r="N57" s="382">
        <f t="shared" si="0"/>
        <v>401.213818860878</v>
      </c>
      <c r="O57" s="382">
        <v>301.213818860878</v>
      </c>
      <c r="P57" s="382"/>
      <c r="Q57" s="382">
        <v>181.816691260862</v>
      </c>
      <c r="R57" s="382">
        <v>104.278583313525</v>
      </c>
      <c r="T57" s="391">
        <v>0</v>
      </c>
      <c r="U57" s="391">
        <v>0</v>
      </c>
      <c r="V57" s="398"/>
      <c r="W57" s="398"/>
      <c r="X57" s="398"/>
    </row>
    <row r="58" s="345" customFormat="1" ht="15" customHeight="1" spans="1:24">
      <c r="A58" s="364">
        <v>11003</v>
      </c>
      <c r="B58" s="378" t="s">
        <v>165</v>
      </c>
      <c r="C58" s="379">
        <v>144423</v>
      </c>
      <c r="D58" s="379">
        <v>160629</v>
      </c>
      <c r="E58" s="337">
        <v>151452</v>
      </c>
      <c r="F58" s="337">
        <v>151452</v>
      </c>
      <c r="G58" s="337">
        <v>183110</v>
      </c>
      <c r="H58" s="337">
        <v>183110</v>
      </c>
      <c r="I58" s="337">
        <v>3529</v>
      </c>
      <c r="J58" s="337">
        <v>138449</v>
      </c>
      <c r="K58" s="337">
        <v>138449</v>
      </c>
      <c r="L58" s="337">
        <v>1459</v>
      </c>
      <c r="M58" s="337">
        <v>138449</v>
      </c>
      <c r="N58" s="382">
        <f t="shared" si="0"/>
        <v>75.6097427775654</v>
      </c>
      <c r="O58" s="382">
        <v>-24.3902572224346</v>
      </c>
      <c r="P58" s="382">
        <v>-58.6568432983848</v>
      </c>
      <c r="Q58" s="382">
        <v>-4.13646025910001</v>
      </c>
      <c r="R58" s="382">
        <v>-13.8082164490845</v>
      </c>
      <c r="T58" s="399">
        <v>0</v>
      </c>
      <c r="U58" s="399">
        <v>0</v>
      </c>
      <c r="V58" s="399"/>
      <c r="W58" s="399"/>
      <c r="X58" s="399">
        <v>0</v>
      </c>
    </row>
    <row r="59" s="345" customFormat="1" ht="15" customHeight="1" spans="1:24">
      <c r="A59" s="364" t="s">
        <v>166</v>
      </c>
      <c r="B59" s="378" t="s">
        <v>167</v>
      </c>
      <c r="C59" s="365">
        <v>80</v>
      </c>
      <c r="D59" s="365">
        <v>80</v>
      </c>
      <c r="E59" s="366">
        <v>113</v>
      </c>
      <c r="F59" s="366">
        <v>113</v>
      </c>
      <c r="G59" s="366">
        <v>52</v>
      </c>
      <c r="H59" s="366">
        <v>52</v>
      </c>
      <c r="I59" s="366">
        <v>66</v>
      </c>
      <c r="J59" s="244">
        <v>10</v>
      </c>
      <c r="K59" s="366">
        <v>10</v>
      </c>
      <c r="L59" s="366">
        <v>68</v>
      </c>
      <c r="M59" s="244">
        <v>10</v>
      </c>
      <c r="N59" s="382">
        <f t="shared" si="0"/>
        <v>19.2307692307692</v>
      </c>
      <c r="O59" s="382">
        <v>-80.7692307692308</v>
      </c>
      <c r="P59" s="382">
        <v>3.03030303030303</v>
      </c>
      <c r="Q59" s="382">
        <v>-87.5</v>
      </c>
      <c r="R59" s="382">
        <v>-87.5</v>
      </c>
      <c r="T59" s="391">
        <v>0</v>
      </c>
      <c r="U59" s="391">
        <v>0</v>
      </c>
      <c r="V59" s="400"/>
      <c r="W59" s="400"/>
      <c r="X59" s="400"/>
    </row>
    <row r="60" s="345" customFormat="1" ht="15" customHeight="1" spans="1:24">
      <c r="A60" s="364" t="s">
        <v>168</v>
      </c>
      <c r="B60" s="378" t="s">
        <v>169</v>
      </c>
      <c r="C60" s="365">
        <v>1273</v>
      </c>
      <c r="D60" s="365">
        <v>1273</v>
      </c>
      <c r="E60" s="366">
        <v>85</v>
      </c>
      <c r="F60" s="366">
        <v>85</v>
      </c>
      <c r="G60" s="366">
        <v>0</v>
      </c>
      <c r="H60" s="366">
        <v>0</v>
      </c>
      <c r="I60" s="366">
        <v>108</v>
      </c>
      <c r="J60" s="244">
        <v>57</v>
      </c>
      <c r="K60" s="366">
        <v>57</v>
      </c>
      <c r="L60" s="366">
        <v>172</v>
      </c>
      <c r="M60" s="244">
        <v>57</v>
      </c>
      <c r="N60" s="382" t="str">
        <f t="shared" si="0"/>
        <v/>
      </c>
      <c r="O60" s="382"/>
      <c r="P60" s="382">
        <v>59.2592592592593</v>
      </c>
      <c r="Q60" s="382">
        <v>-95.5223880597015</v>
      </c>
      <c r="R60" s="382">
        <v>-95.5223880597015</v>
      </c>
      <c r="T60" s="391">
        <v>0</v>
      </c>
      <c r="U60" s="391">
        <v>0</v>
      </c>
      <c r="V60" s="400"/>
      <c r="W60" s="400"/>
      <c r="X60" s="400"/>
    </row>
    <row r="61" s="345" customFormat="1" ht="15" customHeight="1" spans="1:24">
      <c r="A61" s="364" t="s">
        <v>170</v>
      </c>
      <c r="B61" s="378" t="s">
        <v>171</v>
      </c>
      <c r="C61" s="365">
        <v>12834</v>
      </c>
      <c r="D61" s="365">
        <v>12834</v>
      </c>
      <c r="E61" s="366">
        <v>14991</v>
      </c>
      <c r="F61" s="366">
        <v>14991</v>
      </c>
      <c r="G61" s="366">
        <v>14157</v>
      </c>
      <c r="H61" s="366">
        <v>14157</v>
      </c>
      <c r="I61" s="366">
        <v>0</v>
      </c>
      <c r="J61" s="244">
        <v>12693</v>
      </c>
      <c r="K61" s="366">
        <v>12693</v>
      </c>
      <c r="L61" s="366"/>
      <c r="M61" s="244">
        <v>12693</v>
      </c>
      <c r="N61" s="382">
        <f t="shared" si="0"/>
        <v>89.6588260224624</v>
      </c>
      <c r="O61" s="382">
        <v>-10.3411739775376</v>
      </c>
      <c r="P61" s="382"/>
      <c r="Q61" s="382">
        <v>-1.09864422627396</v>
      </c>
      <c r="R61" s="382">
        <v>-1.09864422627396</v>
      </c>
      <c r="T61" s="391">
        <v>0</v>
      </c>
      <c r="U61" s="391">
        <v>0</v>
      </c>
      <c r="V61" s="400"/>
      <c r="W61" s="400"/>
      <c r="X61" s="400"/>
    </row>
    <row r="62" s="345" customFormat="1" ht="15" customHeight="1" spans="1:24">
      <c r="A62" s="364" t="s">
        <v>172</v>
      </c>
      <c r="B62" s="378" t="s">
        <v>173</v>
      </c>
      <c r="C62" s="365">
        <v>42</v>
      </c>
      <c r="D62" s="365">
        <v>42</v>
      </c>
      <c r="E62" s="366">
        <v>45</v>
      </c>
      <c r="F62" s="366">
        <v>45</v>
      </c>
      <c r="G62" s="366">
        <v>0</v>
      </c>
      <c r="H62" s="366">
        <v>0</v>
      </c>
      <c r="I62" s="366">
        <v>0</v>
      </c>
      <c r="J62" s="244"/>
      <c r="K62" s="366">
        <v>0</v>
      </c>
      <c r="L62" s="366"/>
      <c r="M62" s="244"/>
      <c r="N62" s="382" t="str">
        <f t="shared" si="0"/>
        <v/>
      </c>
      <c r="O62" s="382"/>
      <c r="P62" s="382"/>
      <c r="Q62" s="382">
        <v>-100</v>
      </c>
      <c r="R62" s="382">
        <v>-100</v>
      </c>
      <c r="T62" s="391">
        <v>0</v>
      </c>
      <c r="U62" s="391">
        <v>0</v>
      </c>
      <c r="V62" s="400"/>
      <c r="W62" s="400"/>
      <c r="X62" s="400"/>
    </row>
    <row r="63" s="345" customFormat="1" ht="15" customHeight="1" spans="1:24">
      <c r="A63" s="364" t="s">
        <v>174</v>
      </c>
      <c r="B63" s="378" t="s">
        <v>175</v>
      </c>
      <c r="C63" s="365">
        <v>967</v>
      </c>
      <c r="D63" s="365">
        <v>967</v>
      </c>
      <c r="E63" s="366">
        <v>1035</v>
      </c>
      <c r="F63" s="366">
        <v>1035</v>
      </c>
      <c r="G63" s="366">
        <v>1496</v>
      </c>
      <c r="H63" s="366">
        <v>1496</v>
      </c>
      <c r="I63" s="366">
        <v>0</v>
      </c>
      <c r="J63" s="244">
        <v>1785</v>
      </c>
      <c r="K63" s="366">
        <v>1785</v>
      </c>
      <c r="L63" s="366"/>
      <c r="M63" s="244">
        <v>1785</v>
      </c>
      <c r="N63" s="382">
        <f t="shared" si="0"/>
        <v>119.318181818182</v>
      </c>
      <c r="O63" s="382">
        <v>19.3181818181818</v>
      </c>
      <c r="P63" s="382"/>
      <c r="Q63" s="382">
        <v>84.5915201654602</v>
      </c>
      <c r="R63" s="382">
        <v>84.5915201654602</v>
      </c>
      <c r="T63" s="391">
        <v>0</v>
      </c>
      <c r="U63" s="391">
        <v>0</v>
      </c>
      <c r="V63" s="400"/>
      <c r="W63" s="400"/>
      <c r="X63" s="400"/>
    </row>
    <row r="64" s="345" customFormat="1" ht="15" customHeight="1" spans="1:24">
      <c r="A64" s="364" t="s">
        <v>176</v>
      </c>
      <c r="B64" s="378" t="s">
        <v>177</v>
      </c>
      <c r="C64" s="365">
        <v>14295</v>
      </c>
      <c r="D64" s="365">
        <v>16848</v>
      </c>
      <c r="E64" s="366">
        <v>16023</v>
      </c>
      <c r="F64" s="366">
        <v>16023</v>
      </c>
      <c r="G64" s="366">
        <v>28566</v>
      </c>
      <c r="H64" s="366">
        <v>28566</v>
      </c>
      <c r="I64" s="366">
        <v>1398</v>
      </c>
      <c r="J64" s="244">
        <v>15658</v>
      </c>
      <c r="K64" s="366">
        <v>15658</v>
      </c>
      <c r="L64" s="366">
        <v>111</v>
      </c>
      <c r="M64" s="244">
        <v>15658</v>
      </c>
      <c r="N64" s="382">
        <f t="shared" si="0"/>
        <v>54.8134145487643</v>
      </c>
      <c r="O64" s="382">
        <v>-45.1865854512357</v>
      </c>
      <c r="P64" s="382">
        <v>-92.0600858369099</v>
      </c>
      <c r="Q64" s="382">
        <v>9.534802378454</v>
      </c>
      <c r="R64" s="382">
        <v>-7.06315289648623</v>
      </c>
      <c r="T64" s="391">
        <v>0</v>
      </c>
      <c r="U64" s="391">
        <v>0</v>
      </c>
      <c r="V64" s="400"/>
      <c r="W64" s="400"/>
      <c r="X64" s="400"/>
    </row>
    <row r="65" s="345" customFormat="1" ht="15" customHeight="1" spans="1:24">
      <c r="A65" s="364" t="s">
        <v>178</v>
      </c>
      <c r="B65" s="378" t="s">
        <v>179</v>
      </c>
      <c r="C65" s="365">
        <v>11427</v>
      </c>
      <c r="D65" s="365">
        <v>11427</v>
      </c>
      <c r="E65" s="366">
        <v>11454</v>
      </c>
      <c r="F65" s="366">
        <v>11454</v>
      </c>
      <c r="G65" s="366">
        <v>12620</v>
      </c>
      <c r="H65" s="366">
        <v>12620</v>
      </c>
      <c r="I65" s="366">
        <v>0</v>
      </c>
      <c r="J65" s="244">
        <v>6591</v>
      </c>
      <c r="K65" s="366">
        <v>6591</v>
      </c>
      <c r="L65" s="366">
        <v>16</v>
      </c>
      <c r="M65" s="244">
        <v>6591</v>
      </c>
      <c r="N65" s="382">
        <f t="shared" si="0"/>
        <v>52.2266244057052</v>
      </c>
      <c r="O65" s="382">
        <v>-47.7733755942948</v>
      </c>
      <c r="P65" s="382"/>
      <c r="Q65" s="382">
        <v>-42.320819112628</v>
      </c>
      <c r="R65" s="382">
        <v>-42.320819112628</v>
      </c>
      <c r="T65" s="391">
        <v>0</v>
      </c>
      <c r="U65" s="391">
        <v>0</v>
      </c>
      <c r="V65" s="400"/>
      <c r="W65" s="400"/>
      <c r="X65" s="400"/>
    </row>
    <row r="66" s="345" customFormat="1" ht="15" customHeight="1" spans="1:24">
      <c r="A66" s="364" t="s">
        <v>180</v>
      </c>
      <c r="B66" s="378" t="s">
        <v>181</v>
      </c>
      <c r="C66" s="365">
        <v>17726</v>
      </c>
      <c r="D66" s="365">
        <v>17726</v>
      </c>
      <c r="E66" s="366">
        <v>18356</v>
      </c>
      <c r="F66" s="366">
        <v>18356</v>
      </c>
      <c r="G66" s="366">
        <v>19771</v>
      </c>
      <c r="H66" s="366">
        <v>19771</v>
      </c>
      <c r="I66" s="366">
        <v>0</v>
      </c>
      <c r="J66" s="244">
        <v>13372</v>
      </c>
      <c r="K66" s="366">
        <v>13372</v>
      </c>
      <c r="L66" s="366"/>
      <c r="M66" s="244">
        <v>13372</v>
      </c>
      <c r="N66" s="382">
        <f t="shared" si="0"/>
        <v>67.6344140407668</v>
      </c>
      <c r="O66" s="382">
        <v>-32.3655859592332</v>
      </c>
      <c r="P66" s="382"/>
      <c r="Q66" s="382">
        <v>-24.5627891233217</v>
      </c>
      <c r="R66" s="382">
        <v>-24.5627891233217</v>
      </c>
      <c r="T66" s="391">
        <v>0</v>
      </c>
      <c r="U66" s="391">
        <v>0</v>
      </c>
      <c r="V66" s="400"/>
      <c r="W66" s="400"/>
      <c r="X66" s="400"/>
    </row>
    <row r="67" s="345" customFormat="1" ht="15" customHeight="1" spans="1:24">
      <c r="A67" s="364" t="s">
        <v>182</v>
      </c>
      <c r="B67" s="378" t="s">
        <v>183</v>
      </c>
      <c r="C67" s="365">
        <v>2120</v>
      </c>
      <c r="D67" s="365">
        <v>3120</v>
      </c>
      <c r="E67" s="366">
        <v>3350</v>
      </c>
      <c r="F67" s="366">
        <v>3350</v>
      </c>
      <c r="G67" s="366">
        <v>2630</v>
      </c>
      <c r="H67" s="366">
        <v>2630</v>
      </c>
      <c r="I67" s="366">
        <v>127</v>
      </c>
      <c r="J67" s="244">
        <v>1760</v>
      </c>
      <c r="K67" s="366">
        <v>1760</v>
      </c>
      <c r="L67" s="366">
        <v>27</v>
      </c>
      <c r="M67" s="244">
        <v>1760</v>
      </c>
      <c r="N67" s="382">
        <f t="shared" si="0"/>
        <v>66.9201520912547</v>
      </c>
      <c r="O67" s="382">
        <v>-33.0798479087452</v>
      </c>
      <c r="P67" s="382">
        <v>-78.740157480315</v>
      </c>
      <c r="Q67" s="382">
        <v>-16.9811320754717</v>
      </c>
      <c r="R67" s="382">
        <v>-43.5897435897436</v>
      </c>
      <c r="T67" s="391">
        <v>0</v>
      </c>
      <c r="U67" s="391">
        <v>0</v>
      </c>
      <c r="V67" s="400"/>
      <c r="W67" s="400"/>
      <c r="X67" s="400"/>
    </row>
    <row r="68" s="345" customFormat="1" ht="15" customHeight="1" spans="1:24">
      <c r="A68" s="364" t="s">
        <v>184</v>
      </c>
      <c r="B68" s="378" t="s">
        <v>185</v>
      </c>
      <c r="C68" s="365">
        <v>44667</v>
      </c>
      <c r="D68" s="365">
        <v>57220</v>
      </c>
      <c r="E68" s="366">
        <v>47849</v>
      </c>
      <c r="F68" s="366">
        <v>47849</v>
      </c>
      <c r="G68" s="366">
        <v>64461</v>
      </c>
      <c r="H68" s="366">
        <v>64461</v>
      </c>
      <c r="I68" s="366">
        <v>1794</v>
      </c>
      <c r="J68" s="244">
        <v>50979</v>
      </c>
      <c r="K68" s="366">
        <v>50979</v>
      </c>
      <c r="L68" s="366">
        <v>1039</v>
      </c>
      <c r="M68" s="244">
        <v>50979</v>
      </c>
      <c r="N68" s="382">
        <f t="shared" si="0"/>
        <v>79.0850281565598</v>
      </c>
      <c r="O68" s="382">
        <v>-20.9149718434402</v>
      </c>
      <c r="P68" s="382">
        <v>-42.0847268673356</v>
      </c>
      <c r="Q68" s="382">
        <v>14.1312378265834</v>
      </c>
      <c r="R68" s="382">
        <v>-10.907025515554</v>
      </c>
      <c r="T68" s="391">
        <v>0</v>
      </c>
      <c r="U68" s="391">
        <v>0</v>
      </c>
      <c r="V68" s="400"/>
      <c r="W68" s="400"/>
      <c r="X68" s="400"/>
    </row>
    <row r="69" s="345" customFormat="1" ht="15" customHeight="1" spans="1:24">
      <c r="A69" s="364" t="s">
        <v>186</v>
      </c>
      <c r="B69" s="378" t="s">
        <v>187</v>
      </c>
      <c r="C69" s="365">
        <v>20800</v>
      </c>
      <c r="D69" s="365">
        <v>20800</v>
      </c>
      <c r="E69" s="366">
        <v>22911</v>
      </c>
      <c r="F69" s="366">
        <v>22911</v>
      </c>
      <c r="G69" s="366">
        <v>26353</v>
      </c>
      <c r="H69" s="366">
        <v>26353</v>
      </c>
      <c r="I69" s="366">
        <v>0</v>
      </c>
      <c r="J69" s="244">
        <v>26871</v>
      </c>
      <c r="K69" s="366">
        <v>26871</v>
      </c>
      <c r="L69" s="366"/>
      <c r="M69" s="244">
        <v>26871</v>
      </c>
      <c r="N69" s="382">
        <f t="shared" si="0"/>
        <v>101.965620612454</v>
      </c>
      <c r="O69" s="382">
        <v>1.96562061245399</v>
      </c>
      <c r="P69" s="382"/>
      <c r="Q69" s="382">
        <v>29.1875</v>
      </c>
      <c r="R69" s="382">
        <v>29.1875</v>
      </c>
      <c r="T69" s="391">
        <v>0</v>
      </c>
      <c r="U69" s="391">
        <v>0</v>
      </c>
      <c r="V69" s="400"/>
      <c r="W69" s="400"/>
      <c r="X69" s="400"/>
    </row>
    <row r="70" s="345" customFormat="1" ht="15" customHeight="1" spans="1:24">
      <c r="A70" s="364" t="s">
        <v>188</v>
      </c>
      <c r="B70" s="378" t="s">
        <v>189</v>
      </c>
      <c r="C70" s="365">
        <v>537</v>
      </c>
      <c r="D70" s="365">
        <v>537</v>
      </c>
      <c r="E70" s="366">
        <v>550</v>
      </c>
      <c r="F70" s="366">
        <v>550</v>
      </c>
      <c r="G70" s="366">
        <v>479</v>
      </c>
      <c r="H70" s="366">
        <v>479</v>
      </c>
      <c r="I70" s="366">
        <v>10</v>
      </c>
      <c r="J70" s="244">
        <v>445</v>
      </c>
      <c r="K70" s="366">
        <v>445</v>
      </c>
      <c r="L70" s="366"/>
      <c r="M70" s="244">
        <v>445</v>
      </c>
      <c r="N70" s="382">
        <f t="shared" si="0"/>
        <v>92.901878914405</v>
      </c>
      <c r="O70" s="382">
        <v>-7.09812108559499</v>
      </c>
      <c r="P70" s="382">
        <v>-100</v>
      </c>
      <c r="Q70" s="382">
        <v>-17.1322160148976</v>
      </c>
      <c r="R70" s="382">
        <v>-17.1322160148976</v>
      </c>
      <c r="T70" s="391">
        <v>0</v>
      </c>
      <c r="U70" s="391">
        <v>0</v>
      </c>
      <c r="V70" s="400"/>
      <c r="W70" s="400"/>
      <c r="X70" s="400"/>
    </row>
    <row r="71" s="345" customFormat="1" ht="15" customHeight="1" spans="1:24">
      <c r="A71" s="364" t="s">
        <v>190</v>
      </c>
      <c r="B71" s="378" t="s">
        <v>191</v>
      </c>
      <c r="C71" s="365">
        <v>2226</v>
      </c>
      <c r="D71" s="365">
        <v>2326</v>
      </c>
      <c r="E71" s="366">
        <v>2380</v>
      </c>
      <c r="F71" s="366">
        <v>2380</v>
      </c>
      <c r="G71" s="366">
        <v>659</v>
      </c>
      <c r="H71" s="366">
        <v>659</v>
      </c>
      <c r="I71" s="366">
        <v>26</v>
      </c>
      <c r="J71" s="244">
        <v>777</v>
      </c>
      <c r="K71" s="366">
        <v>777</v>
      </c>
      <c r="L71" s="366">
        <v>26</v>
      </c>
      <c r="M71" s="244">
        <v>777</v>
      </c>
      <c r="N71" s="382">
        <f t="shared" si="0"/>
        <v>117.905918057663</v>
      </c>
      <c r="O71" s="382">
        <v>17.9059180576631</v>
      </c>
      <c r="P71" s="382">
        <v>0</v>
      </c>
      <c r="Q71" s="382">
        <v>-65.0943396226415</v>
      </c>
      <c r="R71" s="382">
        <v>-66.5950128976784</v>
      </c>
      <c r="T71" s="391">
        <v>0</v>
      </c>
      <c r="U71" s="391">
        <v>0</v>
      </c>
      <c r="V71" s="400"/>
      <c r="W71" s="400"/>
      <c r="X71" s="400"/>
    </row>
    <row r="72" s="345" customFormat="1" ht="15" customHeight="1" spans="1:24">
      <c r="A72" s="364" t="s">
        <v>192</v>
      </c>
      <c r="B72" s="378" t="s">
        <v>193</v>
      </c>
      <c r="C72" s="365">
        <v>2956</v>
      </c>
      <c r="D72" s="365">
        <v>2956</v>
      </c>
      <c r="E72" s="366">
        <v>360</v>
      </c>
      <c r="F72" s="366">
        <v>360</v>
      </c>
      <c r="G72" s="366">
        <v>2820</v>
      </c>
      <c r="H72" s="366">
        <v>2820</v>
      </c>
      <c r="I72" s="366">
        <v>0</v>
      </c>
      <c r="J72" s="244">
        <v>3420</v>
      </c>
      <c r="K72" s="366">
        <v>3420</v>
      </c>
      <c r="L72" s="366"/>
      <c r="M72" s="244">
        <v>3420</v>
      </c>
      <c r="N72" s="382">
        <f t="shared" ref="N72:N82" si="1">IFERROR(M72/G72*100,"")</f>
        <v>121.276595744681</v>
      </c>
      <c r="O72" s="382">
        <v>21.2765957446809</v>
      </c>
      <c r="P72" s="382"/>
      <c r="Q72" s="382">
        <v>15.6968876860622</v>
      </c>
      <c r="R72" s="382">
        <v>15.6968876860622</v>
      </c>
      <c r="T72" s="391">
        <v>0</v>
      </c>
      <c r="U72" s="391">
        <v>0</v>
      </c>
      <c r="V72" s="400"/>
      <c r="W72" s="400"/>
      <c r="X72" s="400"/>
    </row>
    <row r="73" s="345" customFormat="1" ht="15" customHeight="1" spans="1:24">
      <c r="A73" s="364" t="s">
        <v>194</v>
      </c>
      <c r="B73" s="378" t="s">
        <v>195</v>
      </c>
      <c r="C73" s="365">
        <v>11363</v>
      </c>
      <c r="D73" s="365">
        <v>11363</v>
      </c>
      <c r="E73" s="366">
        <v>10900</v>
      </c>
      <c r="F73" s="366">
        <v>10900</v>
      </c>
      <c r="G73" s="366">
        <v>9046</v>
      </c>
      <c r="H73" s="366">
        <v>9046</v>
      </c>
      <c r="I73" s="366">
        <v>0</v>
      </c>
      <c r="J73" s="244">
        <v>4031</v>
      </c>
      <c r="K73" s="366">
        <v>4031</v>
      </c>
      <c r="L73" s="366"/>
      <c r="M73" s="244">
        <v>4031</v>
      </c>
      <c r="N73" s="382">
        <f t="shared" si="1"/>
        <v>44.5611319920407</v>
      </c>
      <c r="O73" s="382">
        <v>-55.4388680079593</v>
      </c>
      <c r="P73" s="382"/>
      <c r="Q73" s="382">
        <v>-64.5252134119511</v>
      </c>
      <c r="R73" s="382">
        <v>-64.5252134119511</v>
      </c>
      <c r="T73" s="391">
        <v>0</v>
      </c>
      <c r="U73" s="391">
        <v>0</v>
      </c>
      <c r="V73" s="400"/>
      <c r="W73" s="400"/>
      <c r="X73" s="400"/>
    </row>
    <row r="74" s="345" customFormat="1" ht="15" customHeight="1" spans="1:24">
      <c r="A74" s="364" t="s">
        <v>196</v>
      </c>
      <c r="B74" s="378" t="s">
        <v>197</v>
      </c>
      <c r="C74" s="365">
        <v>40</v>
      </c>
      <c r="D74" s="365">
        <v>40</v>
      </c>
      <c r="E74" s="366">
        <v>50</v>
      </c>
      <c r="F74" s="366">
        <v>50</v>
      </c>
      <c r="G74" s="366">
        <v>0</v>
      </c>
      <c r="H74" s="366">
        <v>0</v>
      </c>
      <c r="I74" s="366">
        <v>0</v>
      </c>
      <c r="J74" s="244"/>
      <c r="K74" s="366">
        <v>0</v>
      </c>
      <c r="L74" s="366"/>
      <c r="M74" s="244"/>
      <c r="N74" s="382" t="str">
        <f t="shared" si="1"/>
        <v/>
      </c>
      <c r="O74" s="382"/>
      <c r="P74" s="382"/>
      <c r="Q74" s="382">
        <v>-100</v>
      </c>
      <c r="R74" s="382">
        <v>-100</v>
      </c>
      <c r="T74" s="391">
        <v>0</v>
      </c>
      <c r="U74" s="391">
        <v>0</v>
      </c>
      <c r="V74" s="400"/>
      <c r="W74" s="400"/>
      <c r="X74" s="400"/>
    </row>
    <row r="75" s="345" customFormat="1" ht="15" customHeight="1" spans="1:24">
      <c r="A75" s="364" t="s">
        <v>198</v>
      </c>
      <c r="B75" s="378" t="s">
        <v>199</v>
      </c>
      <c r="C75" s="365">
        <v>1070</v>
      </c>
      <c r="D75" s="365">
        <v>1070</v>
      </c>
      <c r="E75" s="366">
        <v>1000</v>
      </c>
      <c r="F75" s="366">
        <v>1000</v>
      </c>
      <c r="G75" s="366">
        <v>0</v>
      </c>
      <c r="H75" s="366">
        <v>0</v>
      </c>
      <c r="I75" s="366">
        <v>0</v>
      </c>
      <c r="J75" s="244"/>
      <c r="K75" s="366">
        <v>0</v>
      </c>
      <c r="L75" s="366"/>
      <c r="M75" s="244"/>
      <c r="N75" s="382" t="str">
        <f t="shared" si="1"/>
        <v/>
      </c>
      <c r="O75" s="382"/>
      <c r="P75" s="382"/>
      <c r="Q75" s="382">
        <v>-100</v>
      </c>
      <c r="R75" s="382">
        <v>-100</v>
      </c>
      <c r="T75" s="391">
        <v>0</v>
      </c>
      <c r="U75" s="391">
        <v>0</v>
      </c>
      <c r="V75" s="400"/>
      <c r="W75" s="400"/>
      <c r="X75" s="400"/>
    </row>
    <row r="76" s="346" customFormat="1" ht="15" customHeight="1" spans="1:24">
      <c r="A76" s="401"/>
      <c r="B76" s="243" t="s">
        <v>200</v>
      </c>
      <c r="C76" s="365"/>
      <c r="D76" s="365"/>
      <c r="E76" s="366"/>
      <c r="F76" s="366"/>
      <c r="G76" s="366"/>
      <c r="H76" s="366"/>
      <c r="I76" s="366"/>
      <c r="J76" s="244"/>
      <c r="K76" s="366"/>
      <c r="L76" s="366"/>
      <c r="M76" s="244"/>
      <c r="N76" s="382" t="str">
        <f t="shared" si="1"/>
        <v/>
      </c>
      <c r="O76" s="382"/>
      <c r="P76" s="382"/>
      <c r="Q76" s="382"/>
      <c r="R76" s="382"/>
      <c r="T76" s="391">
        <v>0</v>
      </c>
      <c r="U76" s="391">
        <v>0</v>
      </c>
      <c r="V76" s="407"/>
      <c r="W76" s="407"/>
      <c r="X76" s="407"/>
    </row>
    <row r="77" s="346" customFormat="1" ht="15" customHeight="1" spans="1:24">
      <c r="A77" s="401"/>
      <c r="B77" s="243" t="s">
        <v>201</v>
      </c>
      <c r="C77" s="365"/>
      <c r="D77" s="365"/>
      <c r="E77" s="366"/>
      <c r="F77" s="366"/>
      <c r="G77" s="366">
        <v>1590</v>
      </c>
      <c r="H77" s="366">
        <v>1590</v>
      </c>
      <c r="I77" s="366"/>
      <c r="J77" s="244">
        <v>1770</v>
      </c>
      <c r="K77" s="366">
        <v>1770</v>
      </c>
      <c r="L77" s="366"/>
      <c r="M77" s="244">
        <v>1770</v>
      </c>
      <c r="N77" s="382">
        <f t="shared" si="1"/>
        <v>111.320754716981</v>
      </c>
      <c r="O77" s="382">
        <v>11.3207547169811</v>
      </c>
      <c r="P77" s="382"/>
      <c r="Q77" s="382"/>
      <c r="R77" s="382"/>
      <c r="T77" s="391">
        <v>0</v>
      </c>
      <c r="U77" s="391">
        <v>0</v>
      </c>
      <c r="V77" s="407"/>
      <c r="W77" s="407"/>
      <c r="X77" s="407"/>
    </row>
    <row r="78" s="346" customFormat="1" ht="15" customHeight="1" spans="1:24">
      <c r="A78" s="401"/>
      <c r="B78" s="243" t="s">
        <v>202</v>
      </c>
      <c r="C78" s="365">
        <v>1123</v>
      </c>
      <c r="D78" s="365">
        <v>1123</v>
      </c>
      <c r="E78" s="244">
        <v>1250</v>
      </c>
      <c r="F78" s="244">
        <v>1250</v>
      </c>
      <c r="G78" s="366">
        <v>1750</v>
      </c>
      <c r="H78" s="366">
        <v>1750</v>
      </c>
      <c r="I78" s="366"/>
      <c r="J78" s="244">
        <v>1767</v>
      </c>
      <c r="K78" s="366">
        <v>1767</v>
      </c>
      <c r="L78" s="366"/>
      <c r="M78" s="244">
        <v>1767</v>
      </c>
      <c r="N78" s="382">
        <f t="shared" si="1"/>
        <v>100.971428571429</v>
      </c>
      <c r="O78" s="382">
        <v>0.971428571428571</v>
      </c>
      <c r="P78" s="382"/>
      <c r="Q78" s="382">
        <v>57.346393588602</v>
      </c>
      <c r="R78" s="382">
        <v>57.346393588602</v>
      </c>
      <c r="T78" s="391">
        <v>0</v>
      </c>
      <c r="U78" s="391">
        <v>0</v>
      </c>
      <c r="V78" s="408"/>
      <c r="W78" s="408"/>
      <c r="X78" s="408"/>
    </row>
    <row r="79" s="346" customFormat="1" ht="15" customHeight="1" spans="1:24">
      <c r="A79" s="401"/>
      <c r="B79" s="243" t="s">
        <v>203</v>
      </c>
      <c r="C79" s="365">
        <v>697</v>
      </c>
      <c r="D79" s="365">
        <v>697</v>
      </c>
      <c r="E79" s="244">
        <v>1358</v>
      </c>
      <c r="F79" s="244">
        <v>1358</v>
      </c>
      <c r="G79" s="366">
        <v>1358</v>
      </c>
      <c r="H79" s="366">
        <v>1358</v>
      </c>
      <c r="I79" s="366"/>
      <c r="J79" s="244">
        <v>1358</v>
      </c>
      <c r="K79" s="366">
        <v>1358</v>
      </c>
      <c r="L79" s="366"/>
      <c r="M79" s="244">
        <v>1358</v>
      </c>
      <c r="N79" s="382">
        <f t="shared" si="1"/>
        <v>100</v>
      </c>
      <c r="O79" s="382">
        <v>0</v>
      </c>
      <c r="P79" s="382"/>
      <c r="Q79" s="382">
        <v>94.8350071736012</v>
      </c>
      <c r="R79" s="382">
        <v>94.8350071736012</v>
      </c>
      <c r="T79" s="391">
        <v>0</v>
      </c>
      <c r="U79" s="391">
        <v>0</v>
      </c>
      <c r="V79" s="408"/>
      <c r="W79" s="408"/>
      <c r="X79" s="408"/>
    </row>
    <row r="80" s="346" customFormat="1" ht="15" customHeight="1" spans="1:24">
      <c r="A80" s="401"/>
      <c r="B80" s="243" t="s">
        <v>204</v>
      </c>
      <c r="C80" s="365">
        <v>1490</v>
      </c>
      <c r="D80" s="365">
        <v>1490</v>
      </c>
      <c r="E80" s="244">
        <v>11872</v>
      </c>
      <c r="F80" s="244">
        <v>11872</v>
      </c>
      <c r="G80" s="366">
        <v>14458</v>
      </c>
      <c r="H80" s="366">
        <v>14458</v>
      </c>
      <c r="I80" s="366"/>
      <c r="J80" s="244">
        <v>14458</v>
      </c>
      <c r="K80" s="366">
        <v>14458</v>
      </c>
      <c r="L80" s="366"/>
      <c r="M80" s="244">
        <v>14458</v>
      </c>
      <c r="N80" s="382">
        <f t="shared" si="1"/>
        <v>100</v>
      </c>
      <c r="O80" s="382">
        <v>0</v>
      </c>
      <c r="P80" s="382"/>
      <c r="Q80" s="382">
        <v>870.335570469799</v>
      </c>
      <c r="R80" s="382">
        <v>870.335570469799</v>
      </c>
      <c r="T80" s="391">
        <v>0</v>
      </c>
      <c r="U80" s="391">
        <v>0</v>
      </c>
      <c r="V80" s="408"/>
      <c r="W80" s="408"/>
      <c r="X80" s="408"/>
    </row>
    <row r="81" s="346" customFormat="1" ht="15" customHeight="1" spans="1:24">
      <c r="A81" s="401"/>
      <c r="B81" s="361" t="s">
        <v>78</v>
      </c>
      <c r="C81" s="402">
        <v>44600</v>
      </c>
      <c r="D81" s="402">
        <v>44600</v>
      </c>
      <c r="E81" s="381">
        <v>53000</v>
      </c>
      <c r="F81" s="381">
        <v>54800</v>
      </c>
      <c r="G81" s="381">
        <v>62700</v>
      </c>
      <c r="H81" s="381">
        <v>62700</v>
      </c>
      <c r="I81" s="381">
        <v>0</v>
      </c>
      <c r="J81" s="381">
        <v>62700</v>
      </c>
      <c r="K81" s="381">
        <v>62700</v>
      </c>
      <c r="L81" s="381">
        <v>0</v>
      </c>
      <c r="M81" s="381">
        <v>62700</v>
      </c>
      <c r="N81" s="382">
        <f t="shared" si="1"/>
        <v>100</v>
      </c>
      <c r="O81" s="382">
        <v>0</v>
      </c>
      <c r="P81" s="382"/>
      <c r="Q81" s="382">
        <v>40.5829596412556</v>
      </c>
      <c r="R81" s="382">
        <v>40.5829596412556</v>
      </c>
      <c r="T81" s="409">
        <v>0</v>
      </c>
      <c r="U81" s="409">
        <v>0</v>
      </c>
      <c r="V81" s="409"/>
      <c r="W81" s="409"/>
      <c r="X81" s="409">
        <v>0</v>
      </c>
    </row>
    <row r="82" s="346" customFormat="1" ht="15" customHeight="1" spans="1:24">
      <c r="A82" s="401"/>
      <c r="B82" s="243" t="s">
        <v>205</v>
      </c>
      <c r="C82" s="365">
        <v>44600</v>
      </c>
      <c r="D82" s="365">
        <v>44600</v>
      </c>
      <c r="E82" s="244">
        <v>53000</v>
      </c>
      <c r="F82" s="366">
        <v>54800</v>
      </c>
      <c r="G82" s="366">
        <v>62700</v>
      </c>
      <c r="H82" s="366">
        <v>62700</v>
      </c>
      <c r="I82" s="366"/>
      <c r="J82" s="244">
        <v>62700</v>
      </c>
      <c r="K82" s="366">
        <v>62700</v>
      </c>
      <c r="L82" s="366"/>
      <c r="M82" s="244">
        <v>62700</v>
      </c>
      <c r="N82" s="382">
        <f t="shared" si="1"/>
        <v>100</v>
      </c>
      <c r="O82" s="382">
        <v>0</v>
      </c>
      <c r="P82" s="382"/>
      <c r="Q82" s="382">
        <v>40.5829596412556</v>
      </c>
      <c r="R82" s="382">
        <v>40.5829596412556</v>
      </c>
      <c r="T82" s="391">
        <v>0</v>
      </c>
      <c r="U82" s="391">
        <v>0</v>
      </c>
      <c r="V82" s="410"/>
      <c r="W82" s="410"/>
      <c r="X82" s="410"/>
    </row>
    <row r="83" s="346" customFormat="1" customHeight="1" spans="5:24">
      <c r="E83" s="403"/>
      <c r="F83" s="404"/>
      <c r="G83" s="405"/>
      <c r="H83" s="405"/>
      <c r="I83" s="405"/>
      <c r="J83" s="406"/>
      <c r="K83" s="405"/>
      <c r="L83" s="405"/>
      <c r="M83" s="405"/>
      <c r="N83" s="405"/>
      <c r="O83" s="405"/>
      <c r="P83" s="405"/>
      <c r="Q83" s="405"/>
      <c r="R83" s="405"/>
      <c r="T83" s="405"/>
      <c r="U83" s="405"/>
      <c r="V83" s="405"/>
      <c r="W83" s="405"/>
      <c r="X83" s="405"/>
    </row>
    <row r="84" s="346" customFormat="1" customHeight="1" spans="5:24">
      <c r="E84" s="403"/>
      <c r="F84" s="404"/>
      <c r="G84" s="405"/>
      <c r="H84" s="405"/>
      <c r="I84" s="405"/>
      <c r="J84" s="406"/>
      <c r="K84" s="405"/>
      <c r="L84" s="405"/>
      <c r="M84" s="405"/>
      <c r="N84" s="405"/>
      <c r="O84" s="405"/>
      <c r="P84" s="405"/>
      <c r="Q84" s="405"/>
      <c r="R84" s="405"/>
      <c r="T84" s="405"/>
      <c r="U84" s="405"/>
      <c r="V84" s="405"/>
      <c r="W84" s="405"/>
      <c r="X84" s="405"/>
    </row>
    <row r="85" s="346" customFormat="1" customHeight="1" spans="5:24">
      <c r="E85" s="403"/>
      <c r="F85" s="404"/>
      <c r="G85" s="405"/>
      <c r="H85" s="405"/>
      <c r="I85" s="405"/>
      <c r="J85" s="406"/>
      <c r="K85" s="405"/>
      <c r="L85" s="405"/>
      <c r="M85" s="405"/>
      <c r="N85" s="405"/>
      <c r="O85" s="405"/>
      <c r="P85" s="405"/>
      <c r="Q85" s="405"/>
      <c r="R85" s="405"/>
      <c r="T85" s="405"/>
      <c r="U85" s="405"/>
      <c r="V85" s="405"/>
      <c r="W85" s="405"/>
      <c r="X85" s="405"/>
    </row>
    <row r="86" customHeight="1" spans="2:24">
      <c r="B86" s="346"/>
      <c r="C86" s="346"/>
      <c r="D86" s="346"/>
      <c r="E86" s="403"/>
      <c r="F86" s="404"/>
      <c r="G86" s="405"/>
      <c r="H86" s="405"/>
      <c r="I86" s="405"/>
      <c r="J86" s="406"/>
      <c r="K86" s="405"/>
      <c r="L86" s="405"/>
      <c r="M86" s="405"/>
      <c r="N86" s="405"/>
      <c r="O86" s="405"/>
      <c r="P86" s="405"/>
      <c r="Q86" s="405"/>
      <c r="R86" s="405"/>
      <c r="T86" s="405"/>
      <c r="U86" s="405"/>
      <c r="V86" s="405"/>
      <c r="W86" s="405"/>
      <c r="X86" s="405"/>
    </row>
    <row r="87" customHeight="1" spans="2:24">
      <c r="B87" s="346"/>
      <c r="C87" s="346"/>
      <c r="D87" s="346"/>
      <c r="E87" s="403"/>
      <c r="F87" s="404"/>
      <c r="G87" s="405"/>
      <c r="H87" s="405"/>
      <c r="I87" s="405"/>
      <c r="J87" s="406"/>
      <c r="K87" s="405"/>
      <c r="L87" s="405"/>
      <c r="M87" s="405"/>
      <c r="N87" s="405"/>
      <c r="O87" s="405"/>
      <c r="P87" s="405"/>
      <c r="Q87" s="405"/>
      <c r="R87" s="405"/>
      <c r="T87" s="405"/>
      <c r="U87" s="405"/>
      <c r="V87" s="405"/>
      <c r="W87" s="405"/>
      <c r="X87" s="405"/>
    </row>
  </sheetData>
  <mergeCells count="16">
    <mergeCell ref="B2:R2"/>
    <mergeCell ref="H5:I5"/>
    <mergeCell ref="K5:L5"/>
    <mergeCell ref="O5:P5"/>
    <mergeCell ref="T5:X5"/>
    <mergeCell ref="B5:B6"/>
    <mergeCell ref="C5:C6"/>
    <mergeCell ref="D5:D6"/>
    <mergeCell ref="E5:E6"/>
    <mergeCell ref="F5:F6"/>
    <mergeCell ref="G5:G6"/>
    <mergeCell ref="J5:J6"/>
    <mergeCell ref="M5:M6"/>
    <mergeCell ref="N5:N6"/>
    <mergeCell ref="Q5:Q6"/>
    <mergeCell ref="R5:R6"/>
  </mergeCells>
  <printOptions horizontalCentered="1"/>
  <pageMargins left="0.748031496062992" right="0.748031496062992" top="0.78740157480315" bottom="0.393700787401575" header="0.511811023622047" footer="0.511811023622047"/>
  <pageSetup paperSize="9" fitToHeight="3" orientation="landscape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AA678"/>
  <sheetViews>
    <sheetView showZeros="0" workbookViewId="0">
      <pane xSplit="3" ySplit="6" topLeftCell="D28" activePane="bottomRight" state="frozen"/>
      <selection/>
      <selection pane="topRight"/>
      <selection pane="bottomLeft"/>
      <selection pane="bottomRight" activeCell="W8" sqref="W8"/>
    </sheetView>
  </sheetViews>
  <sheetFormatPr defaultColWidth="9" defaultRowHeight="14.25"/>
  <cols>
    <col min="1" max="1" width="0.125" style="62" customWidth="1"/>
    <col min="2" max="2" width="7.25" style="62" customWidth="1"/>
    <col min="3" max="3" width="27.75" style="62" customWidth="1"/>
    <col min="4" max="4" width="8.25" style="62" hidden="1" customWidth="1"/>
    <col min="5" max="5" width="7.375" style="62" hidden="1" customWidth="1"/>
    <col min="6" max="6" width="11.5" style="137" customWidth="1"/>
    <col min="7" max="7" width="7" style="137" hidden="1" customWidth="1"/>
    <col min="8" max="8" width="6.125" style="137" hidden="1" customWidth="1"/>
    <col min="9" max="11" width="7" style="62" hidden="1" customWidth="1"/>
    <col min="12" max="12" width="9.875" style="62" customWidth="1"/>
    <col min="13" max="14" width="7" style="62" hidden="1" customWidth="1"/>
    <col min="15" max="15" width="6.875" style="62" hidden="1" customWidth="1"/>
    <col min="16" max="16" width="7" style="62" hidden="1" customWidth="1"/>
    <col min="17" max="17" width="6.5" style="62" hidden="1" customWidth="1"/>
    <col min="18" max="18" width="8.25" style="62" customWidth="1"/>
    <col min="19" max="19" width="7.875" style="62" customWidth="1"/>
    <col min="20" max="20" width="9.75" style="62" hidden="1" customWidth="1"/>
    <col min="21" max="21" width="7.375" style="62" hidden="1" customWidth="1"/>
    <col min="22" max="22" width="7" style="62" hidden="1" customWidth="1"/>
    <col min="23" max="23" width="8.625" style="62" customWidth="1"/>
    <col min="24" max="24" width="9.5" style="62" hidden="1" customWidth="1"/>
    <col min="25" max="27" width="7" style="62" hidden="1" customWidth="1"/>
    <col min="28" max="32" width="9" style="62" hidden="1" customWidth="1"/>
    <col min="33" max="16384" width="9" style="62"/>
  </cols>
  <sheetData>
    <row r="1" ht="21" customHeight="1" spans="2:5">
      <c r="B1" s="139" t="s">
        <v>206</v>
      </c>
      <c r="C1" s="301"/>
      <c r="D1" s="301"/>
      <c r="E1" s="301"/>
    </row>
    <row r="2" s="296" customFormat="1" ht="23.25" customHeight="1" spans="2:23">
      <c r="B2" s="302" t="s">
        <v>207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</row>
    <row r="3" s="296" customFormat="1" ht="20.25" customHeight="1" spans="2:23"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26" t="s">
        <v>2</v>
      </c>
    </row>
    <row r="4" s="297" customFormat="1" ht="5.25" customHeight="1" spans="4:22">
      <c r="D4" s="304" t="s">
        <v>3</v>
      </c>
      <c r="E4" s="304"/>
      <c r="F4" s="304"/>
      <c r="G4" s="304"/>
      <c r="H4" s="304"/>
      <c r="I4" s="304"/>
      <c r="J4" s="304"/>
      <c r="K4" s="304"/>
      <c r="L4" s="304"/>
      <c r="M4" s="304" t="s">
        <v>3</v>
      </c>
      <c r="N4" s="304" t="s">
        <v>3</v>
      </c>
      <c r="P4" s="304" t="s">
        <v>3</v>
      </c>
      <c r="Q4" s="304" t="s">
        <v>3</v>
      </c>
      <c r="R4" s="304"/>
      <c r="T4" s="304" t="s">
        <v>3</v>
      </c>
      <c r="U4" s="304" t="s">
        <v>3</v>
      </c>
      <c r="V4" s="304" t="s">
        <v>3</v>
      </c>
    </row>
    <row r="5" s="298" customFormat="1" ht="32.25" customHeight="1" spans="2:27">
      <c r="B5" s="305" t="s">
        <v>208</v>
      </c>
      <c r="C5" s="305" t="s">
        <v>209</v>
      </c>
      <c r="D5" s="306" t="s">
        <v>6</v>
      </c>
      <c r="E5" s="306" t="s">
        <v>7</v>
      </c>
      <c r="F5" s="307" t="s">
        <v>210</v>
      </c>
      <c r="G5" s="308"/>
      <c r="H5" s="308"/>
      <c r="I5" s="308" t="s">
        <v>211</v>
      </c>
      <c r="J5" s="308"/>
      <c r="K5" s="308"/>
      <c r="L5" s="321" t="s">
        <v>212</v>
      </c>
      <c r="M5" s="308"/>
      <c r="N5" s="308"/>
      <c r="O5" s="322" t="s">
        <v>11</v>
      </c>
      <c r="P5" s="322" t="s">
        <v>91</v>
      </c>
      <c r="Q5" s="322"/>
      <c r="R5" s="327" t="s">
        <v>12</v>
      </c>
      <c r="S5" s="321" t="s">
        <v>92</v>
      </c>
      <c r="T5" s="308" t="s">
        <v>91</v>
      </c>
      <c r="U5" s="308"/>
      <c r="V5" s="308" t="s">
        <v>213</v>
      </c>
      <c r="W5" s="321" t="s">
        <v>93</v>
      </c>
      <c r="Y5" s="332" t="s">
        <v>94</v>
      </c>
      <c r="Z5" s="332"/>
      <c r="AA5" s="332"/>
    </row>
    <row r="6" s="299" customFormat="1" ht="12" hidden="1" customHeight="1" spans="1:27">
      <c r="A6" s="309"/>
      <c r="B6" s="305"/>
      <c r="C6" s="305"/>
      <c r="D6" s="310"/>
      <c r="E6" s="310"/>
      <c r="F6" s="311"/>
      <c r="G6" s="312" t="s">
        <v>95</v>
      </c>
      <c r="H6" s="312" t="s">
        <v>96</v>
      </c>
      <c r="I6" s="312" t="s">
        <v>214</v>
      </c>
      <c r="J6" s="312" t="s">
        <v>95</v>
      </c>
      <c r="K6" s="312" t="s">
        <v>96</v>
      </c>
      <c r="L6" s="323"/>
      <c r="M6" s="324"/>
      <c r="N6" s="325"/>
      <c r="O6" s="322"/>
      <c r="P6" s="312" t="s">
        <v>95</v>
      </c>
      <c r="Q6" s="312" t="s">
        <v>96</v>
      </c>
      <c r="R6" s="328"/>
      <c r="S6" s="323"/>
      <c r="T6" s="329" t="s">
        <v>95</v>
      </c>
      <c r="U6" s="329" t="s">
        <v>96</v>
      </c>
      <c r="V6" s="328"/>
      <c r="W6" s="323"/>
      <c r="Y6" s="333" t="s">
        <v>214</v>
      </c>
      <c r="Z6" s="333" t="s">
        <v>95</v>
      </c>
      <c r="AA6" s="333" t="s">
        <v>96</v>
      </c>
    </row>
    <row r="7" s="300" customFormat="1" spans="1:27">
      <c r="A7" s="300">
        <v>1</v>
      </c>
      <c r="B7" s="313"/>
      <c r="C7" s="313" t="s">
        <v>215</v>
      </c>
      <c r="D7" s="244">
        <v>487716.392824</v>
      </c>
      <c r="E7" s="244">
        <v>500578.392824</v>
      </c>
      <c r="F7" s="244">
        <v>523629.034966</v>
      </c>
      <c r="G7" s="244">
        <v>516060.034966</v>
      </c>
      <c r="H7" s="244">
        <v>7569</v>
      </c>
      <c r="I7" s="244">
        <v>525429.034966</v>
      </c>
      <c r="J7" s="244">
        <v>517860.034966</v>
      </c>
      <c r="K7" s="244">
        <v>7569</v>
      </c>
      <c r="L7" s="244">
        <v>605757.994882</v>
      </c>
      <c r="M7" s="244">
        <v>593677.994882</v>
      </c>
      <c r="N7" s="244">
        <v>12080</v>
      </c>
      <c r="O7" s="244">
        <v>580120.245328</v>
      </c>
      <c r="P7" s="244">
        <v>568607.9902</v>
      </c>
      <c r="Q7" s="244">
        <v>11512.255128</v>
      </c>
      <c r="R7" s="244">
        <v>580120.245328</v>
      </c>
      <c r="S7" s="330">
        <f>IFERROR(R7/L7*100,"")</f>
        <v>95.7676580795282</v>
      </c>
      <c r="T7" s="330">
        <v>-4.2228286879629</v>
      </c>
      <c r="U7" s="330">
        <v>-4.69987476821191</v>
      </c>
      <c r="V7" s="330">
        <v>18.9462265085983</v>
      </c>
      <c r="W7" s="330">
        <v>15.8899891893589</v>
      </c>
      <c r="X7" s="331"/>
      <c r="Y7" s="334">
        <v>0</v>
      </c>
      <c r="Z7" s="334">
        <v>0</v>
      </c>
      <c r="AA7" s="334">
        <v>0</v>
      </c>
    </row>
    <row r="8" s="300" customFormat="1" spans="1:27">
      <c r="A8" s="300">
        <v>1</v>
      </c>
      <c r="B8" s="313"/>
      <c r="C8" s="314" t="s">
        <v>21</v>
      </c>
      <c r="D8" s="244">
        <v>455092.392824</v>
      </c>
      <c r="E8" s="244">
        <v>467954.392824</v>
      </c>
      <c r="F8" s="244">
        <v>463271.034966</v>
      </c>
      <c r="G8" s="244">
        <v>455702.034966</v>
      </c>
      <c r="H8" s="244">
        <v>7569</v>
      </c>
      <c r="I8" s="244">
        <v>513271.034966</v>
      </c>
      <c r="J8" s="244">
        <v>505702.034966</v>
      </c>
      <c r="K8" s="244">
        <v>7569</v>
      </c>
      <c r="L8" s="244">
        <v>515639.994882</v>
      </c>
      <c r="M8" s="244">
        <v>503559.994882</v>
      </c>
      <c r="N8" s="244">
        <v>12080</v>
      </c>
      <c r="O8" s="244">
        <v>477838.245328</v>
      </c>
      <c r="P8" s="244">
        <v>466357.9902</v>
      </c>
      <c r="Q8" s="244">
        <v>11480.255128</v>
      </c>
      <c r="R8" s="244">
        <v>477838.245328</v>
      </c>
      <c r="S8" s="330">
        <f t="shared" ref="S8:S71" si="0">IFERROR(R8/L8*100,"")</f>
        <v>92.6689647953606</v>
      </c>
      <c r="T8" s="330">
        <v>-7.38779987689801</v>
      </c>
      <c r="U8" s="330">
        <v>-4.96477543046357</v>
      </c>
      <c r="V8" s="330">
        <v>4.99807354784691</v>
      </c>
      <c r="W8" s="330">
        <v>2.11214012638135</v>
      </c>
      <c r="X8" s="331"/>
      <c r="Y8" s="334">
        <v>0</v>
      </c>
      <c r="Z8" s="334">
        <v>0</v>
      </c>
      <c r="AA8" s="334">
        <v>0</v>
      </c>
    </row>
    <row r="9" spans="1:27">
      <c r="A9" s="315">
        <v>1</v>
      </c>
      <c r="B9" s="316">
        <v>201</v>
      </c>
      <c r="C9" s="317" t="s">
        <v>216</v>
      </c>
      <c r="D9" s="318">
        <v>22220.280102</v>
      </c>
      <c r="E9" s="318">
        <v>22220.280102</v>
      </c>
      <c r="F9" s="318">
        <v>21026</v>
      </c>
      <c r="G9" s="318">
        <v>18693</v>
      </c>
      <c r="H9" s="318">
        <v>2333</v>
      </c>
      <c r="I9" s="318">
        <v>21026</v>
      </c>
      <c r="J9" s="318">
        <v>18693</v>
      </c>
      <c r="K9" s="318">
        <v>2333</v>
      </c>
      <c r="L9" s="318">
        <v>18055.320707</v>
      </c>
      <c r="M9" s="318">
        <v>15969.320707</v>
      </c>
      <c r="N9" s="318">
        <v>2086</v>
      </c>
      <c r="O9" s="318">
        <v>20662.4313</v>
      </c>
      <c r="P9" s="318">
        <v>17936.342201</v>
      </c>
      <c r="Q9" s="318">
        <v>2726.089099</v>
      </c>
      <c r="R9" s="318">
        <v>20662.4313</v>
      </c>
      <c r="S9" s="330">
        <f t="shared" si="0"/>
        <v>114.439569561283</v>
      </c>
      <c r="T9" s="330">
        <v>12.3175026044644</v>
      </c>
      <c r="U9" s="330">
        <v>30.6849999520614</v>
      </c>
      <c r="V9" s="330">
        <v>-7.01093233230567</v>
      </c>
      <c r="W9" s="330">
        <v>-7.01093233230567</v>
      </c>
      <c r="X9" s="331"/>
      <c r="Y9" s="335">
        <v>0</v>
      </c>
      <c r="Z9" s="335">
        <v>0</v>
      </c>
      <c r="AA9" s="335">
        <v>0</v>
      </c>
    </row>
    <row r="10" spans="1:27">
      <c r="A10" s="315">
        <v>2</v>
      </c>
      <c r="B10" s="316">
        <v>20101</v>
      </c>
      <c r="C10" s="317" t="s">
        <v>217</v>
      </c>
      <c r="D10" s="318">
        <v>1459.620556</v>
      </c>
      <c r="E10" s="318">
        <v>1459.620556</v>
      </c>
      <c r="F10" s="318">
        <v>1369</v>
      </c>
      <c r="G10" s="318">
        <v>1263</v>
      </c>
      <c r="H10" s="318">
        <v>106</v>
      </c>
      <c r="I10" s="318">
        <v>1369</v>
      </c>
      <c r="J10" s="318">
        <v>1263</v>
      </c>
      <c r="K10" s="318">
        <v>106</v>
      </c>
      <c r="L10" s="318">
        <v>1118.7907</v>
      </c>
      <c r="M10" s="318">
        <v>1019.7907</v>
      </c>
      <c r="N10" s="318">
        <v>99</v>
      </c>
      <c r="O10" s="318">
        <v>1244.419295</v>
      </c>
      <c r="P10" s="318">
        <v>1162.223759</v>
      </c>
      <c r="Q10" s="318">
        <v>82.195536</v>
      </c>
      <c r="R10" s="318">
        <v>1244.419295</v>
      </c>
      <c r="S10" s="330">
        <f t="shared" si="0"/>
        <v>111.228963111688</v>
      </c>
      <c r="T10" s="330">
        <v>13.9668913434884</v>
      </c>
      <c r="U10" s="330">
        <v>-16.9742060606061</v>
      </c>
      <c r="V10" s="330">
        <v>-14.743644169396</v>
      </c>
      <c r="W10" s="330">
        <v>-14.743644169396</v>
      </c>
      <c r="X10" s="331"/>
      <c r="Y10" s="335">
        <v>0</v>
      </c>
      <c r="Z10" s="335">
        <v>0</v>
      </c>
      <c r="AA10" s="335">
        <v>0</v>
      </c>
    </row>
    <row r="11" s="296" customFormat="1" spans="1:27">
      <c r="A11" s="319"/>
      <c r="B11" s="316">
        <v>2010101</v>
      </c>
      <c r="C11" s="320" t="s">
        <v>218</v>
      </c>
      <c r="D11" s="318">
        <v>581.584556</v>
      </c>
      <c r="E11" s="318">
        <v>581.584556</v>
      </c>
      <c r="F11" s="318">
        <v>800</v>
      </c>
      <c r="G11" s="318">
        <v>698</v>
      </c>
      <c r="H11" s="318">
        <v>102</v>
      </c>
      <c r="I11" s="318">
        <v>800</v>
      </c>
      <c r="J11" s="318">
        <v>698</v>
      </c>
      <c r="K11" s="318">
        <v>102</v>
      </c>
      <c r="L11" s="318">
        <v>742.7959</v>
      </c>
      <c r="M11" s="318">
        <v>654.7959</v>
      </c>
      <c r="N11" s="318">
        <v>88</v>
      </c>
      <c r="O11" s="318">
        <v>799.977954</v>
      </c>
      <c r="P11" s="318">
        <v>729.782418</v>
      </c>
      <c r="Q11" s="318">
        <v>70.195536</v>
      </c>
      <c r="R11" s="318">
        <v>799.977954</v>
      </c>
      <c r="S11" s="330">
        <f t="shared" si="0"/>
        <v>107.698218851235</v>
      </c>
      <c r="T11" s="330">
        <v>11.4518918032321</v>
      </c>
      <c r="U11" s="330">
        <v>-20.2323454545454</v>
      </c>
      <c r="V11" s="330">
        <v>37.551443852302</v>
      </c>
      <c r="W11" s="330">
        <v>37.551443852302</v>
      </c>
      <c r="X11" s="331"/>
      <c r="Y11" s="335">
        <v>0</v>
      </c>
      <c r="Z11" s="335"/>
      <c r="AA11" s="335"/>
    </row>
    <row r="12" s="296" customFormat="1" spans="1:27">
      <c r="A12" s="319"/>
      <c r="B12" s="316">
        <v>2010102</v>
      </c>
      <c r="C12" s="320" t="s">
        <v>219</v>
      </c>
      <c r="D12" s="318">
        <v>400</v>
      </c>
      <c r="E12" s="318">
        <v>400</v>
      </c>
      <c r="F12" s="318">
        <v>100</v>
      </c>
      <c r="G12" s="318">
        <v>100</v>
      </c>
      <c r="H12" s="318">
        <v>0</v>
      </c>
      <c r="I12" s="318">
        <v>100</v>
      </c>
      <c r="J12" s="318">
        <v>100</v>
      </c>
      <c r="K12" s="318">
        <v>0</v>
      </c>
      <c r="L12" s="318">
        <v>70</v>
      </c>
      <c r="M12" s="318">
        <v>70</v>
      </c>
      <c r="N12" s="318">
        <v>0</v>
      </c>
      <c r="O12" s="318">
        <v>24</v>
      </c>
      <c r="P12" s="318">
        <v>24</v>
      </c>
      <c r="Q12" s="318">
        <v>0</v>
      </c>
      <c r="R12" s="318">
        <v>24</v>
      </c>
      <c r="S12" s="330">
        <f t="shared" si="0"/>
        <v>34.2857142857143</v>
      </c>
      <c r="T12" s="330">
        <v>-65.7142857142857</v>
      </c>
      <c r="U12" s="330" t="e">
        <v>#DIV/0!</v>
      </c>
      <c r="V12" s="330">
        <v>-94</v>
      </c>
      <c r="W12" s="330">
        <v>-94</v>
      </c>
      <c r="X12" s="331"/>
      <c r="Y12" s="335">
        <v>0</v>
      </c>
      <c r="Z12" s="335"/>
      <c r="AA12" s="335"/>
    </row>
    <row r="13" s="296" customFormat="1" spans="1:27">
      <c r="A13" s="319"/>
      <c r="B13" s="316">
        <v>2010103</v>
      </c>
      <c r="C13" s="320" t="s">
        <v>220</v>
      </c>
      <c r="D13" s="318">
        <v>28</v>
      </c>
      <c r="E13" s="318">
        <v>28</v>
      </c>
      <c r="F13" s="318">
        <v>33</v>
      </c>
      <c r="G13" s="318">
        <v>33</v>
      </c>
      <c r="H13" s="318">
        <v>0</v>
      </c>
      <c r="I13" s="318">
        <v>33</v>
      </c>
      <c r="J13" s="318">
        <v>33</v>
      </c>
      <c r="K13" s="318">
        <v>0</v>
      </c>
      <c r="L13" s="318">
        <v>0.5</v>
      </c>
      <c r="M13" s="318">
        <v>0.5</v>
      </c>
      <c r="N13" s="318">
        <v>0</v>
      </c>
      <c r="O13" s="318">
        <v>32</v>
      </c>
      <c r="P13" s="318">
        <v>32</v>
      </c>
      <c r="Q13" s="318">
        <v>0</v>
      </c>
      <c r="R13" s="318">
        <v>32</v>
      </c>
      <c r="S13" s="330">
        <f t="shared" si="0"/>
        <v>6400</v>
      </c>
      <c r="T13" s="330">
        <v>6300</v>
      </c>
      <c r="U13" s="330" t="e">
        <v>#DIV/0!</v>
      </c>
      <c r="V13" s="330">
        <v>14.2857142857143</v>
      </c>
      <c r="W13" s="330">
        <v>14.2857142857143</v>
      </c>
      <c r="X13" s="331"/>
      <c r="Y13" s="335">
        <v>0</v>
      </c>
      <c r="Z13" s="335"/>
      <c r="AA13" s="335"/>
    </row>
    <row r="14" s="296" customFormat="1" spans="1:27">
      <c r="A14" s="319"/>
      <c r="B14" s="316">
        <v>2010104</v>
      </c>
      <c r="C14" s="320" t="s">
        <v>221</v>
      </c>
      <c r="D14" s="318">
        <v>274.036</v>
      </c>
      <c r="E14" s="318">
        <v>274.036</v>
      </c>
      <c r="F14" s="318">
        <v>175</v>
      </c>
      <c r="G14" s="318">
        <v>171</v>
      </c>
      <c r="H14" s="318">
        <v>4</v>
      </c>
      <c r="I14" s="318">
        <v>175</v>
      </c>
      <c r="J14" s="318">
        <v>171</v>
      </c>
      <c r="K14" s="318">
        <v>4</v>
      </c>
      <c r="L14" s="318">
        <v>172</v>
      </c>
      <c r="M14" s="318">
        <v>161</v>
      </c>
      <c r="N14" s="318">
        <v>11</v>
      </c>
      <c r="O14" s="318">
        <v>176.441341</v>
      </c>
      <c r="P14" s="318">
        <v>164.441341</v>
      </c>
      <c r="Q14" s="318">
        <v>12</v>
      </c>
      <c r="R14" s="318">
        <v>176.441341</v>
      </c>
      <c r="S14" s="330">
        <f t="shared" si="0"/>
        <v>102.582175</v>
      </c>
      <c r="T14" s="330">
        <v>2.13747888198759</v>
      </c>
      <c r="U14" s="330">
        <v>9.09090909090909</v>
      </c>
      <c r="V14" s="330">
        <v>-35.6138094994818</v>
      </c>
      <c r="W14" s="330">
        <v>-35.6138094994818</v>
      </c>
      <c r="X14" s="331"/>
      <c r="Y14" s="335">
        <v>0</v>
      </c>
      <c r="Z14" s="335"/>
      <c r="AA14" s="335"/>
    </row>
    <row r="15" s="296" customFormat="1" spans="1:27">
      <c r="A15" s="319"/>
      <c r="B15" s="316">
        <v>2010105</v>
      </c>
      <c r="C15" s="320" t="s">
        <v>222</v>
      </c>
      <c r="D15" s="318">
        <v>10</v>
      </c>
      <c r="E15" s="318">
        <v>10</v>
      </c>
      <c r="F15" s="318">
        <v>30</v>
      </c>
      <c r="G15" s="318">
        <v>30</v>
      </c>
      <c r="H15" s="318">
        <v>0</v>
      </c>
      <c r="I15" s="318">
        <v>30</v>
      </c>
      <c r="J15" s="318">
        <v>30</v>
      </c>
      <c r="K15" s="318">
        <v>0</v>
      </c>
      <c r="L15" s="318">
        <v>0</v>
      </c>
      <c r="M15" s="318">
        <v>0</v>
      </c>
      <c r="N15" s="318">
        <v>0</v>
      </c>
      <c r="O15" s="318">
        <v>30</v>
      </c>
      <c r="P15" s="318">
        <v>30</v>
      </c>
      <c r="Q15" s="318">
        <v>0</v>
      </c>
      <c r="R15" s="318">
        <v>30</v>
      </c>
      <c r="S15" s="330" t="str">
        <f t="shared" si="0"/>
        <v/>
      </c>
      <c r="T15" s="330" t="e">
        <v>#DIV/0!</v>
      </c>
      <c r="U15" s="330" t="e">
        <v>#DIV/0!</v>
      </c>
      <c r="V15" s="330">
        <v>200</v>
      </c>
      <c r="W15" s="330">
        <v>200</v>
      </c>
      <c r="X15" s="331"/>
      <c r="Y15" s="335">
        <v>0</v>
      </c>
      <c r="Z15" s="335"/>
      <c r="AA15" s="335"/>
    </row>
    <row r="16" s="296" customFormat="1" spans="1:27">
      <c r="A16" s="319"/>
      <c r="B16" s="316">
        <v>2010106</v>
      </c>
      <c r="C16" s="320" t="s">
        <v>223</v>
      </c>
      <c r="D16" s="318">
        <v>20</v>
      </c>
      <c r="E16" s="318">
        <v>20</v>
      </c>
      <c r="F16" s="318">
        <v>30</v>
      </c>
      <c r="G16" s="318">
        <v>30</v>
      </c>
      <c r="H16" s="318">
        <v>0</v>
      </c>
      <c r="I16" s="318">
        <v>30</v>
      </c>
      <c r="J16" s="318">
        <v>30</v>
      </c>
      <c r="K16" s="318">
        <v>0</v>
      </c>
      <c r="L16" s="318">
        <v>0</v>
      </c>
      <c r="M16" s="318">
        <v>0</v>
      </c>
      <c r="N16" s="318">
        <v>0</v>
      </c>
      <c r="O16" s="318">
        <v>7</v>
      </c>
      <c r="P16" s="318">
        <v>7</v>
      </c>
      <c r="Q16" s="318">
        <v>0</v>
      </c>
      <c r="R16" s="318">
        <v>7</v>
      </c>
      <c r="S16" s="330" t="str">
        <f t="shared" si="0"/>
        <v/>
      </c>
      <c r="T16" s="330" t="e">
        <v>#DIV/0!</v>
      </c>
      <c r="U16" s="330" t="e">
        <v>#DIV/0!</v>
      </c>
      <c r="V16" s="330">
        <v>-65</v>
      </c>
      <c r="W16" s="330">
        <v>-65</v>
      </c>
      <c r="X16" s="331"/>
      <c r="Y16" s="335">
        <v>0</v>
      </c>
      <c r="Z16" s="335"/>
      <c r="AA16" s="335"/>
    </row>
    <row r="17" s="296" customFormat="1" spans="1:27">
      <c r="A17" s="319"/>
      <c r="B17" s="316">
        <v>2010107</v>
      </c>
      <c r="C17" s="320" t="s">
        <v>224</v>
      </c>
      <c r="D17" s="318">
        <v>15</v>
      </c>
      <c r="E17" s="318">
        <v>15</v>
      </c>
      <c r="F17" s="318">
        <v>0</v>
      </c>
      <c r="G17" s="318">
        <v>0</v>
      </c>
      <c r="H17" s="318">
        <v>0</v>
      </c>
      <c r="I17" s="318">
        <v>0</v>
      </c>
      <c r="J17" s="318">
        <v>0</v>
      </c>
      <c r="K17" s="318">
        <v>0</v>
      </c>
      <c r="L17" s="318">
        <v>0</v>
      </c>
      <c r="M17" s="318">
        <v>0</v>
      </c>
      <c r="N17" s="318">
        <v>0</v>
      </c>
      <c r="O17" s="318">
        <v>0</v>
      </c>
      <c r="P17" s="318">
        <v>0</v>
      </c>
      <c r="Q17" s="318">
        <v>0</v>
      </c>
      <c r="R17" s="318">
        <v>0</v>
      </c>
      <c r="S17" s="330" t="str">
        <f t="shared" si="0"/>
        <v/>
      </c>
      <c r="T17" s="330" t="e">
        <v>#DIV/0!</v>
      </c>
      <c r="U17" s="330" t="e">
        <v>#DIV/0!</v>
      </c>
      <c r="V17" s="330">
        <v>-100</v>
      </c>
      <c r="W17" s="330">
        <v>-100</v>
      </c>
      <c r="X17" s="331"/>
      <c r="Y17" s="335">
        <v>0</v>
      </c>
      <c r="Z17" s="335"/>
      <c r="AA17" s="335"/>
    </row>
    <row r="18" s="296" customFormat="1" spans="1:27">
      <c r="A18" s="319"/>
      <c r="B18" s="316">
        <v>2010108</v>
      </c>
      <c r="C18" s="320" t="s">
        <v>225</v>
      </c>
      <c r="D18" s="318">
        <v>88</v>
      </c>
      <c r="E18" s="318">
        <v>88</v>
      </c>
      <c r="F18" s="318">
        <v>121</v>
      </c>
      <c r="G18" s="318">
        <v>121</v>
      </c>
      <c r="H18" s="318">
        <v>0</v>
      </c>
      <c r="I18" s="318">
        <v>121</v>
      </c>
      <c r="J18" s="318">
        <v>121</v>
      </c>
      <c r="K18" s="318">
        <v>0</v>
      </c>
      <c r="L18" s="318">
        <v>52</v>
      </c>
      <c r="M18" s="318">
        <v>52</v>
      </c>
      <c r="N18" s="318">
        <v>0</v>
      </c>
      <c r="O18" s="318">
        <v>82</v>
      </c>
      <c r="P18" s="318">
        <v>82</v>
      </c>
      <c r="Q18" s="318">
        <v>0</v>
      </c>
      <c r="R18" s="318">
        <v>82</v>
      </c>
      <c r="S18" s="330">
        <f t="shared" si="0"/>
        <v>157.692307692308</v>
      </c>
      <c r="T18" s="330">
        <v>57.6923076923077</v>
      </c>
      <c r="U18" s="330" t="e">
        <v>#DIV/0!</v>
      </c>
      <c r="V18" s="330">
        <v>-6.81818181818182</v>
      </c>
      <c r="W18" s="330">
        <v>-6.81818181818182</v>
      </c>
      <c r="X18" s="331"/>
      <c r="Y18" s="335">
        <v>0</v>
      </c>
      <c r="Z18" s="335"/>
      <c r="AA18" s="335"/>
    </row>
    <row r="19" s="296" customFormat="1" spans="1:27">
      <c r="A19" s="319"/>
      <c r="B19" s="316">
        <v>2010109</v>
      </c>
      <c r="C19" s="320" t="s">
        <v>226</v>
      </c>
      <c r="D19" s="318">
        <v>0</v>
      </c>
      <c r="E19" s="318">
        <v>0</v>
      </c>
      <c r="F19" s="318">
        <v>0</v>
      </c>
      <c r="G19" s="318">
        <v>0</v>
      </c>
      <c r="H19" s="318">
        <v>0</v>
      </c>
      <c r="I19" s="318">
        <v>0</v>
      </c>
      <c r="J19" s="318">
        <v>0</v>
      </c>
      <c r="K19" s="318">
        <v>0</v>
      </c>
      <c r="L19" s="318">
        <v>0</v>
      </c>
      <c r="M19" s="318">
        <v>0</v>
      </c>
      <c r="N19" s="318">
        <v>0</v>
      </c>
      <c r="O19" s="318">
        <v>0</v>
      </c>
      <c r="P19" s="318">
        <v>0</v>
      </c>
      <c r="Q19" s="318">
        <v>0</v>
      </c>
      <c r="R19" s="318">
        <v>0</v>
      </c>
      <c r="S19" s="330" t="str">
        <f t="shared" si="0"/>
        <v/>
      </c>
      <c r="T19" s="330" t="e">
        <v>#DIV/0!</v>
      </c>
      <c r="U19" s="330" t="e">
        <v>#DIV/0!</v>
      </c>
      <c r="V19" s="330" t="e">
        <v>#DIV/0!</v>
      </c>
      <c r="W19" s="330"/>
      <c r="X19" s="331"/>
      <c r="Y19" s="335">
        <v>0</v>
      </c>
      <c r="Z19" s="335"/>
      <c r="AA19" s="335"/>
    </row>
    <row r="20" spans="1:27">
      <c r="A20" s="315"/>
      <c r="B20" s="316">
        <v>2010150</v>
      </c>
      <c r="C20" s="320" t="s">
        <v>227</v>
      </c>
      <c r="D20" s="318">
        <v>36</v>
      </c>
      <c r="E20" s="318">
        <v>36</v>
      </c>
      <c r="F20" s="318">
        <v>60</v>
      </c>
      <c r="G20" s="318">
        <v>60</v>
      </c>
      <c r="H20" s="318">
        <v>0</v>
      </c>
      <c r="I20" s="318">
        <v>60</v>
      </c>
      <c r="J20" s="318">
        <v>60</v>
      </c>
      <c r="K20" s="318">
        <v>0</v>
      </c>
      <c r="L20" s="318">
        <v>81.4948</v>
      </c>
      <c r="M20" s="318">
        <v>81.4948</v>
      </c>
      <c r="N20" s="318">
        <v>0</v>
      </c>
      <c r="O20" s="318">
        <v>81</v>
      </c>
      <c r="P20" s="318">
        <v>81</v>
      </c>
      <c r="Q20" s="318">
        <v>0</v>
      </c>
      <c r="R20" s="318">
        <v>81</v>
      </c>
      <c r="S20" s="330">
        <f t="shared" si="0"/>
        <v>99.3928446968396</v>
      </c>
      <c r="T20" s="330">
        <v>-0.607155303160445</v>
      </c>
      <c r="U20" s="330" t="e">
        <v>#DIV/0!</v>
      </c>
      <c r="V20" s="330">
        <v>125</v>
      </c>
      <c r="W20" s="330">
        <v>125</v>
      </c>
      <c r="X20" s="331"/>
      <c r="Y20" s="335">
        <v>0</v>
      </c>
      <c r="Z20" s="335"/>
      <c r="AA20" s="335"/>
    </row>
    <row r="21" s="296" customFormat="1" spans="1:27">
      <c r="A21" s="319"/>
      <c r="B21" s="316">
        <v>2010199</v>
      </c>
      <c r="C21" s="320" t="s">
        <v>228</v>
      </c>
      <c r="D21" s="318">
        <v>7</v>
      </c>
      <c r="E21" s="318">
        <v>7</v>
      </c>
      <c r="F21" s="318">
        <v>20</v>
      </c>
      <c r="G21" s="318">
        <v>20</v>
      </c>
      <c r="H21" s="318">
        <v>0</v>
      </c>
      <c r="I21" s="318">
        <v>20</v>
      </c>
      <c r="J21" s="318">
        <v>20</v>
      </c>
      <c r="K21" s="318">
        <v>0</v>
      </c>
      <c r="L21" s="318">
        <v>0</v>
      </c>
      <c r="M21" s="318">
        <v>0</v>
      </c>
      <c r="N21" s="318">
        <v>0</v>
      </c>
      <c r="O21" s="318">
        <v>12</v>
      </c>
      <c r="P21" s="318">
        <v>12</v>
      </c>
      <c r="Q21" s="318">
        <v>0</v>
      </c>
      <c r="R21" s="318">
        <v>12</v>
      </c>
      <c r="S21" s="330" t="str">
        <f t="shared" si="0"/>
        <v/>
      </c>
      <c r="T21" s="330" t="e">
        <v>#DIV/0!</v>
      </c>
      <c r="U21" s="330" t="e">
        <v>#DIV/0!</v>
      </c>
      <c r="V21" s="330">
        <v>71.4285714285714</v>
      </c>
      <c r="W21" s="330">
        <v>71.4285714285714</v>
      </c>
      <c r="X21" s="331"/>
      <c r="Y21" s="335">
        <v>0</v>
      </c>
      <c r="Z21" s="335"/>
      <c r="AA21" s="335"/>
    </row>
    <row r="22" s="296" customFormat="1" spans="1:27">
      <c r="A22" s="319">
        <v>2</v>
      </c>
      <c r="B22" s="316">
        <v>20102</v>
      </c>
      <c r="C22" s="317" t="s">
        <v>229</v>
      </c>
      <c r="D22" s="318">
        <v>810</v>
      </c>
      <c r="E22" s="318">
        <v>810</v>
      </c>
      <c r="F22" s="318">
        <v>1021</v>
      </c>
      <c r="G22" s="318">
        <v>1021</v>
      </c>
      <c r="H22" s="318">
        <v>0</v>
      </c>
      <c r="I22" s="318">
        <v>1021</v>
      </c>
      <c r="J22" s="318">
        <v>1021</v>
      </c>
      <c r="K22" s="318">
        <v>0</v>
      </c>
      <c r="L22" s="318">
        <v>873.919702</v>
      </c>
      <c r="M22" s="318">
        <v>873.919702</v>
      </c>
      <c r="N22" s="318">
        <v>0</v>
      </c>
      <c r="O22" s="318">
        <v>1048</v>
      </c>
      <c r="P22" s="318">
        <v>1048</v>
      </c>
      <c r="Q22" s="318">
        <v>0</v>
      </c>
      <c r="R22" s="318">
        <v>1048</v>
      </c>
      <c r="S22" s="330">
        <f t="shared" si="0"/>
        <v>119.919484318938</v>
      </c>
      <c r="T22" s="330">
        <v>19.919484318938</v>
      </c>
      <c r="U22" s="330" t="e">
        <v>#DIV/0!</v>
      </c>
      <c r="V22" s="330">
        <v>29.3827160493827</v>
      </c>
      <c r="W22" s="330">
        <v>29.3827160493827</v>
      </c>
      <c r="X22" s="331"/>
      <c r="Y22" s="335">
        <v>0</v>
      </c>
      <c r="Z22" s="335">
        <v>0</v>
      </c>
      <c r="AA22" s="335">
        <v>0</v>
      </c>
    </row>
    <row r="23" s="296" customFormat="1" spans="1:27">
      <c r="A23" s="319"/>
      <c r="B23" s="316">
        <v>2010201</v>
      </c>
      <c r="C23" s="320" t="s">
        <v>218</v>
      </c>
      <c r="D23" s="318">
        <v>403</v>
      </c>
      <c r="E23" s="318">
        <v>403</v>
      </c>
      <c r="F23" s="318">
        <v>624</v>
      </c>
      <c r="G23" s="318">
        <v>624</v>
      </c>
      <c r="H23" s="318">
        <v>0</v>
      </c>
      <c r="I23" s="318">
        <v>624</v>
      </c>
      <c r="J23" s="318">
        <v>624</v>
      </c>
      <c r="K23" s="318">
        <v>0</v>
      </c>
      <c r="L23" s="318">
        <v>580.236802</v>
      </c>
      <c r="M23" s="318">
        <v>580.236802</v>
      </c>
      <c r="N23" s="318">
        <v>0</v>
      </c>
      <c r="O23" s="318">
        <v>640</v>
      </c>
      <c r="P23" s="318">
        <v>640</v>
      </c>
      <c r="Q23" s="318">
        <v>0</v>
      </c>
      <c r="R23" s="318">
        <v>640</v>
      </c>
      <c r="S23" s="330">
        <f t="shared" si="0"/>
        <v>110.299794462193</v>
      </c>
      <c r="T23" s="330">
        <v>10.2997944621927</v>
      </c>
      <c r="U23" s="330" t="e">
        <v>#DIV/0!</v>
      </c>
      <c r="V23" s="330">
        <v>58.8089330024814</v>
      </c>
      <c r="W23" s="330">
        <v>58.8089330024814</v>
      </c>
      <c r="X23" s="331"/>
      <c r="Y23" s="335">
        <v>0</v>
      </c>
      <c r="Z23" s="335"/>
      <c r="AA23" s="335"/>
    </row>
    <row r="24" s="296" customFormat="1" spans="1:27">
      <c r="A24" s="319"/>
      <c r="B24" s="316">
        <v>2010202</v>
      </c>
      <c r="C24" s="320" t="s">
        <v>219</v>
      </c>
      <c r="D24" s="318">
        <v>106</v>
      </c>
      <c r="E24" s="318">
        <v>106</v>
      </c>
      <c r="F24" s="318">
        <v>94</v>
      </c>
      <c r="G24" s="318">
        <v>94</v>
      </c>
      <c r="H24" s="318">
        <v>0</v>
      </c>
      <c r="I24" s="318">
        <v>94</v>
      </c>
      <c r="J24" s="318">
        <v>94</v>
      </c>
      <c r="K24" s="318">
        <v>0</v>
      </c>
      <c r="L24" s="318">
        <v>64</v>
      </c>
      <c r="M24" s="318">
        <v>64</v>
      </c>
      <c r="N24" s="318">
        <v>0</v>
      </c>
      <c r="O24" s="318">
        <v>94</v>
      </c>
      <c r="P24" s="318">
        <v>94</v>
      </c>
      <c r="Q24" s="318">
        <v>0</v>
      </c>
      <c r="R24" s="318">
        <v>94</v>
      </c>
      <c r="S24" s="330">
        <f t="shared" si="0"/>
        <v>146.875</v>
      </c>
      <c r="T24" s="330">
        <v>46.875</v>
      </c>
      <c r="U24" s="330" t="e">
        <v>#DIV/0!</v>
      </c>
      <c r="V24" s="330">
        <v>-11.3207547169811</v>
      </c>
      <c r="W24" s="330">
        <v>-11.3207547169811</v>
      </c>
      <c r="X24" s="331"/>
      <c r="Y24" s="335">
        <v>0</v>
      </c>
      <c r="Z24" s="335"/>
      <c r="AA24" s="335"/>
    </row>
    <row r="25" s="296" customFormat="1" spans="1:27">
      <c r="A25" s="319"/>
      <c r="B25" s="316">
        <v>2010204</v>
      </c>
      <c r="C25" s="320" t="s">
        <v>230</v>
      </c>
      <c r="D25" s="318">
        <v>105</v>
      </c>
      <c r="E25" s="318">
        <v>105</v>
      </c>
      <c r="F25" s="318">
        <v>100</v>
      </c>
      <c r="G25" s="318">
        <v>100</v>
      </c>
      <c r="H25" s="318">
        <v>0</v>
      </c>
      <c r="I25" s="318">
        <v>100</v>
      </c>
      <c r="J25" s="318">
        <v>100</v>
      </c>
      <c r="K25" s="318">
        <v>0</v>
      </c>
      <c r="L25" s="318">
        <v>100</v>
      </c>
      <c r="M25" s="318">
        <v>100</v>
      </c>
      <c r="N25" s="318">
        <v>0</v>
      </c>
      <c r="O25" s="318">
        <v>100</v>
      </c>
      <c r="P25" s="318">
        <v>100</v>
      </c>
      <c r="Q25" s="318">
        <v>0</v>
      </c>
      <c r="R25" s="318">
        <v>100</v>
      </c>
      <c r="S25" s="330">
        <f t="shared" si="0"/>
        <v>100</v>
      </c>
      <c r="T25" s="330">
        <v>0</v>
      </c>
      <c r="U25" s="330" t="e">
        <v>#DIV/0!</v>
      </c>
      <c r="V25" s="330">
        <v>-4.76190476190476</v>
      </c>
      <c r="W25" s="330">
        <v>-4.76190476190476</v>
      </c>
      <c r="X25" s="331"/>
      <c r="Y25" s="335">
        <v>0</v>
      </c>
      <c r="Z25" s="335"/>
      <c r="AA25" s="335"/>
    </row>
    <row r="26" s="296" customFormat="1" spans="1:27">
      <c r="A26" s="319"/>
      <c r="B26" s="316">
        <v>2010205</v>
      </c>
      <c r="C26" s="320" t="s">
        <v>231</v>
      </c>
      <c r="D26" s="318">
        <v>75</v>
      </c>
      <c r="E26" s="318">
        <v>75</v>
      </c>
      <c r="F26" s="318">
        <v>45</v>
      </c>
      <c r="G26" s="318">
        <v>45</v>
      </c>
      <c r="H26" s="318">
        <v>0</v>
      </c>
      <c r="I26" s="318">
        <v>45</v>
      </c>
      <c r="J26" s="318">
        <v>45</v>
      </c>
      <c r="K26" s="318">
        <v>0</v>
      </c>
      <c r="L26" s="318">
        <v>35</v>
      </c>
      <c r="M26" s="318">
        <v>35</v>
      </c>
      <c r="N26" s="318">
        <v>0</v>
      </c>
      <c r="O26" s="318">
        <v>45</v>
      </c>
      <c r="P26" s="318">
        <v>45</v>
      </c>
      <c r="Q26" s="318">
        <v>0</v>
      </c>
      <c r="R26" s="318">
        <v>45</v>
      </c>
      <c r="S26" s="330">
        <f t="shared" si="0"/>
        <v>128.571428571429</v>
      </c>
      <c r="T26" s="330">
        <v>28.5714285714286</v>
      </c>
      <c r="U26" s="330" t="e">
        <v>#DIV/0!</v>
      </c>
      <c r="V26" s="330">
        <v>-40</v>
      </c>
      <c r="W26" s="330">
        <v>-40</v>
      </c>
      <c r="X26" s="331"/>
      <c r="Y26" s="335">
        <v>0</v>
      </c>
      <c r="Z26" s="335"/>
      <c r="AA26" s="335"/>
    </row>
    <row r="27" spans="1:27">
      <c r="A27" s="315"/>
      <c r="B27" s="316">
        <v>2010206</v>
      </c>
      <c r="C27" s="320" t="s">
        <v>232</v>
      </c>
      <c r="D27" s="318">
        <v>30</v>
      </c>
      <c r="E27" s="318">
        <v>30</v>
      </c>
      <c r="F27" s="318">
        <v>20</v>
      </c>
      <c r="G27" s="318">
        <v>20</v>
      </c>
      <c r="H27" s="318">
        <v>0</v>
      </c>
      <c r="I27" s="318">
        <v>20</v>
      </c>
      <c r="J27" s="318">
        <v>20</v>
      </c>
      <c r="K27" s="318">
        <v>0</v>
      </c>
      <c r="L27" s="318">
        <v>13</v>
      </c>
      <c r="M27" s="318">
        <v>13</v>
      </c>
      <c r="N27" s="318">
        <v>0</v>
      </c>
      <c r="O27" s="318">
        <v>20</v>
      </c>
      <c r="P27" s="318">
        <v>20</v>
      </c>
      <c r="Q27" s="318">
        <v>0</v>
      </c>
      <c r="R27" s="318">
        <v>20</v>
      </c>
      <c r="S27" s="330">
        <f t="shared" si="0"/>
        <v>153.846153846154</v>
      </c>
      <c r="T27" s="330">
        <v>53.8461538461538</v>
      </c>
      <c r="U27" s="330" t="e">
        <v>#DIV/0!</v>
      </c>
      <c r="V27" s="330">
        <v>-33.3333333333333</v>
      </c>
      <c r="W27" s="330">
        <v>-33.3333333333333</v>
      </c>
      <c r="X27" s="331"/>
      <c r="Y27" s="335">
        <v>0</v>
      </c>
      <c r="Z27" s="335"/>
      <c r="AA27" s="335"/>
    </row>
    <row r="28" s="296" customFormat="1" spans="1:27">
      <c r="A28" s="319"/>
      <c r="B28" s="316">
        <v>2010250</v>
      </c>
      <c r="C28" s="320" t="s">
        <v>227</v>
      </c>
      <c r="D28" s="318">
        <v>15</v>
      </c>
      <c r="E28" s="318">
        <v>15</v>
      </c>
      <c r="F28" s="318">
        <v>72</v>
      </c>
      <c r="G28" s="318">
        <v>72</v>
      </c>
      <c r="H28" s="318">
        <v>0</v>
      </c>
      <c r="I28" s="318">
        <v>72</v>
      </c>
      <c r="J28" s="318">
        <v>72</v>
      </c>
      <c r="K28" s="318">
        <v>0</v>
      </c>
      <c r="L28" s="318">
        <v>82.0829</v>
      </c>
      <c r="M28" s="318">
        <v>82.0829</v>
      </c>
      <c r="N28" s="318">
        <v>0</v>
      </c>
      <c r="O28" s="318">
        <v>83</v>
      </c>
      <c r="P28" s="318">
        <v>83</v>
      </c>
      <c r="Q28" s="318">
        <v>0</v>
      </c>
      <c r="R28" s="318">
        <v>83</v>
      </c>
      <c r="S28" s="330">
        <f t="shared" si="0"/>
        <v>101.117285086175</v>
      </c>
      <c r="T28" s="330">
        <v>1.11728508617508</v>
      </c>
      <c r="U28" s="330" t="e">
        <v>#DIV/0!</v>
      </c>
      <c r="V28" s="330">
        <v>453.333333333333</v>
      </c>
      <c r="W28" s="330">
        <v>453.333333333333</v>
      </c>
      <c r="X28" s="331"/>
      <c r="Y28" s="335">
        <v>0</v>
      </c>
      <c r="Z28" s="335"/>
      <c r="AA28" s="335"/>
    </row>
    <row r="29" s="296" customFormat="1" spans="1:27">
      <c r="A29" s="319"/>
      <c r="B29" s="316">
        <v>2010299</v>
      </c>
      <c r="C29" s="320" t="s">
        <v>233</v>
      </c>
      <c r="D29" s="318">
        <v>76</v>
      </c>
      <c r="E29" s="318">
        <v>76</v>
      </c>
      <c r="F29" s="318">
        <v>66</v>
      </c>
      <c r="G29" s="318">
        <v>66</v>
      </c>
      <c r="H29" s="318">
        <v>0</v>
      </c>
      <c r="I29" s="318">
        <v>66</v>
      </c>
      <c r="J29" s="318">
        <v>66</v>
      </c>
      <c r="K29" s="318">
        <v>0</v>
      </c>
      <c r="L29" s="318"/>
      <c r="M29" s="318">
        <v>-0.400000000000006</v>
      </c>
      <c r="N29" s="318">
        <v>0</v>
      </c>
      <c r="O29" s="318">
        <v>66</v>
      </c>
      <c r="P29" s="318">
        <v>66</v>
      </c>
      <c r="Q29" s="318">
        <v>0</v>
      </c>
      <c r="R29" s="318">
        <v>66</v>
      </c>
      <c r="S29" s="330" t="str">
        <f t="shared" si="0"/>
        <v/>
      </c>
      <c r="T29" s="330">
        <v>-16599.9999999998</v>
      </c>
      <c r="U29" s="330" t="e">
        <v>#DIV/0!</v>
      </c>
      <c r="V29" s="330">
        <v>-13.1578947368421</v>
      </c>
      <c r="W29" s="330">
        <v>-13.1578947368421</v>
      </c>
      <c r="X29" s="331"/>
      <c r="Y29" s="335">
        <v>0</v>
      </c>
      <c r="Z29" s="335"/>
      <c r="AA29" s="335"/>
    </row>
    <row r="30" s="296" customFormat="1" spans="1:27">
      <c r="A30" s="319">
        <v>2</v>
      </c>
      <c r="B30" s="316">
        <v>20103</v>
      </c>
      <c r="C30" s="317" t="s">
        <v>234</v>
      </c>
      <c r="D30" s="318">
        <v>5136.079082</v>
      </c>
      <c r="E30" s="318">
        <v>5136.079082</v>
      </c>
      <c r="F30" s="318">
        <v>4935</v>
      </c>
      <c r="G30" s="318">
        <v>3299</v>
      </c>
      <c r="H30" s="318">
        <v>1636</v>
      </c>
      <c r="I30" s="318">
        <v>4935</v>
      </c>
      <c r="J30" s="318">
        <v>3299</v>
      </c>
      <c r="K30" s="318">
        <v>1636</v>
      </c>
      <c r="L30" s="318">
        <v>4368.323473</v>
      </c>
      <c r="M30" s="318">
        <v>2952.323473</v>
      </c>
      <c r="N30" s="318">
        <v>1416</v>
      </c>
      <c r="O30" s="318">
        <v>5355.611892</v>
      </c>
      <c r="P30" s="318">
        <v>3283.275488</v>
      </c>
      <c r="Q30" s="318">
        <v>2072.336404</v>
      </c>
      <c r="R30" s="318">
        <v>5355.611892</v>
      </c>
      <c r="S30" s="330">
        <f t="shared" si="0"/>
        <v>122.601083118095</v>
      </c>
      <c r="T30" s="330">
        <v>11.2098832674219</v>
      </c>
      <c r="U30" s="330">
        <v>46.351440960452</v>
      </c>
      <c r="V30" s="330">
        <v>4.27432690375383</v>
      </c>
      <c r="W30" s="330">
        <v>4.27432690375383</v>
      </c>
      <c r="X30" s="331"/>
      <c r="Y30" s="335">
        <v>0</v>
      </c>
      <c r="Z30" s="335">
        <v>0</v>
      </c>
      <c r="AA30" s="335">
        <v>0</v>
      </c>
    </row>
    <row r="31" s="296" customFormat="1" spans="1:27">
      <c r="A31" s="319"/>
      <c r="B31" s="316">
        <v>2010301</v>
      </c>
      <c r="C31" s="320" t="s">
        <v>218</v>
      </c>
      <c r="D31" s="318">
        <v>3351.079082</v>
      </c>
      <c r="E31" s="318">
        <v>3351.079082</v>
      </c>
      <c r="F31" s="318">
        <v>3247</v>
      </c>
      <c r="G31" s="318">
        <v>1611</v>
      </c>
      <c r="H31" s="318">
        <v>1636</v>
      </c>
      <c r="I31" s="318">
        <v>3247</v>
      </c>
      <c r="J31" s="318">
        <v>1611</v>
      </c>
      <c r="K31" s="318">
        <v>1636</v>
      </c>
      <c r="L31" s="318">
        <v>3055.248988</v>
      </c>
      <c r="M31" s="318">
        <v>1639.248988</v>
      </c>
      <c r="N31" s="318">
        <v>1416</v>
      </c>
      <c r="O31" s="318">
        <v>3730.193941</v>
      </c>
      <c r="P31" s="318">
        <v>1657.857537</v>
      </c>
      <c r="Q31" s="318">
        <v>2072.336404</v>
      </c>
      <c r="R31" s="318">
        <v>3730.193941</v>
      </c>
      <c r="S31" s="330">
        <f t="shared" si="0"/>
        <v>122.091324001774</v>
      </c>
      <c r="T31" s="330">
        <v>1.1351874630529</v>
      </c>
      <c r="U31" s="330">
        <v>46.351440960452</v>
      </c>
      <c r="V31" s="330">
        <v>11.3132173166661</v>
      </c>
      <c r="W31" s="330">
        <v>11.3132173166661</v>
      </c>
      <c r="X31" s="331"/>
      <c r="Y31" s="335">
        <v>0</v>
      </c>
      <c r="Z31" s="335"/>
      <c r="AA31" s="335"/>
    </row>
    <row r="32" s="296" customFormat="1" spans="1:27">
      <c r="A32" s="319"/>
      <c r="B32" s="316">
        <v>2010302</v>
      </c>
      <c r="C32" s="320" t="s">
        <v>219</v>
      </c>
      <c r="D32" s="318">
        <v>356</v>
      </c>
      <c r="E32" s="318">
        <v>356</v>
      </c>
      <c r="F32" s="318">
        <v>459</v>
      </c>
      <c r="G32" s="318">
        <v>459</v>
      </c>
      <c r="H32" s="318">
        <v>0</v>
      </c>
      <c r="I32" s="318">
        <v>459</v>
      </c>
      <c r="J32" s="318">
        <v>459</v>
      </c>
      <c r="K32" s="318">
        <v>0</v>
      </c>
      <c r="L32" s="318">
        <v>313</v>
      </c>
      <c r="M32" s="318">
        <v>313</v>
      </c>
      <c r="N32" s="318">
        <v>0</v>
      </c>
      <c r="O32" s="318">
        <v>483.417951</v>
      </c>
      <c r="P32" s="318">
        <v>483.417951</v>
      </c>
      <c r="Q32" s="318">
        <v>0</v>
      </c>
      <c r="R32" s="318">
        <v>483.417951</v>
      </c>
      <c r="S32" s="330">
        <f t="shared" si="0"/>
        <v>154.44662971246</v>
      </c>
      <c r="T32" s="330">
        <v>54.4466297124601</v>
      </c>
      <c r="U32" s="330" t="e">
        <v>#DIV/0!</v>
      </c>
      <c r="V32" s="330">
        <v>35.7915592696629</v>
      </c>
      <c r="W32" s="330">
        <v>35.7915592696629</v>
      </c>
      <c r="X32" s="331"/>
      <c r="Y32" s="335">
        <v>0</v>
      </c>
      <c r="Z32" s="335"/>
      <c r="AA32" s="335"/>
    </row>
    <row r="33" s="296" customFormat="1" spans="1:27">
      <c r="A33" s="319"/>
      <c r="B33" s="316">
        <v>2010305</v>
      </c>
      <c r="C33" s="320" t="s">
        <v>235</v>
      </c>
      <c r="D33" s="318">
        <v>411</v>
      </c>
      <c r="E33" s="318">
        <v>411</v>
      </c>
      <c r="F33" s="318">
        <v>123</v>
      </c>
      <c r="G33" s="318">
        <v>123</v>
      </c>
      <c r="H33" s="318">
        <v>0</v>
      </c>
      <c r="I33" s="318">
        <v>123</v>
      </c>
      <c r="J33" s="318">
        <v>123</v>
      </c>
      <c r="K33" s="318">
        <v>0</v>
      </c>
      <c r="L33" s="318">
        <v>0</v>
      </c>
      <c r="M33" s="318">
        <v>0</v>
      </c>
      <c r="N33" s="318">
        <v>0</v>
      </c>
      <c r="O33" s="318">
        <v>123</v>
      </c>
      <c r="P33" s="318">
        <v>123</v>
      </c>
      <c r="Q33" s="318">
        <v>0</v>
      </c>
      <c r="R33" s="318">
        <v>123</v>
      </c>
      <c r="S33" s="330" t="str">
        <f t="shared" si="0"/>
        <v/>
      </c>
      <c r="T33" s="330" t="e">
        <v>#DIV/0!</v>
      </c>
      <c r="U33" s="330" t="e">
        <v>#DIV/0!</v>
      </c>
      <c r="V33" s="330">
        <v>-70.0729927007299</v>
      </c>
      <c r="W33" s="330">
        <v>-70.0729927007299</v>
      </c>
      <c r="X33" s="331"/>
      <c r="Y33" s="335">
        <v>0</v>
      </c>
      <c r="Z33" s="335"/>
      <c r="AA33" s="335"/>
    </row>
    <row r="34" s="296" customFormat="1" spans="1:27">
      <c r="A34" s="319"/>
      <c r="B34" s="316">
        <v>2010306</v>
      </c>
      <c r="C34" s="320" t="s">
        <v>236</v>
      </c>
      <c r="D34" s="318">
        <v>135</v>
      </c>
      <c r="E34" s="318">
        <v>135</v>
      </c>
      <c r="F34" s="318">
        <v>121</v>
      </c>
      <c r="G34" s="318">
        <v>121</v>
      </c>
      <c r="H34" s="318">
        <v>0</v>
      </c>
      <c r="I34" s="318">
        <v>121</v>
      </c>
      <c r="J34" s="318">
        <v>121</v>
      </c>
      <c r="K34" s="318">
        <v>0</v>
      </c>
      <c r="L34" s="318">
        <v>121</v>
      </c>
      <c r="M34" s="318">
        <v>121</v>
      </c>
      <c r="N34" s="318">
        <v>0</v>
      </c>
      <c r="O34" s="318">
        <v>120</v>
      </c>
      <c r="P34" s="318">
        <v>120</v>
      </c>
      <c r="Q34" s="318">
        <v>0</v>
      </c>
      <c r="R34" s="318">
        <v>120</v>
      </c>
      <c r="S34" s="330">
        <f t="shared" si="0"/>
        <v>99.1735537190083</v>
      </c>
      <c r="T34" s="330">
        <v>-0.826446280991736</v>
      </c>
      <c r="U34" s="330" t="e">
        <v>#DIV/0!</v>
      </c>
      <c r="V34" s="330">
        <v>-11.1111111111111</v>
      </c>
      <c r="W34" s="330">
        <v>-11.1111111111111</v>
      </c>
      <c r="X34" s="331"/>
      <c r="Y34" s="335">
        <v>0</v>
      </c>
      <c r="Z34" s="335"/>
      <c r="AA34" s="335"/>
    </row>
    <row r="35" spans="1:27">
      <c r="A35" s="315"/>
      <c r="B35" s="316">
        <v>2010307</v>
      </c>
      <c r="C35" s="320" t="s">
        <v>237</v>
      </c>
      <c r="D35" s="318">
        <v>95</v>
      </c>
      <c r="E35" s="318">
        <v>95</v>
      </c>
      <c r="F35" s="318">
        <v>95</v>
      </c>
      <c r="G35" s="318">
        <v>95</v>
      </c>
      <c r="H35" s="318">
        <v>0</v>
      </c>
      <c r="I35" s="318">
        <v>95</v>
      </c>
      <c r="J35" s="318">
        <v>95</v>
      </c>
      <c r="K35" s="318">
        <v>0</v>
      </c>
      <c r="L35" s="318">
        <v>10</v>
      </c>
      <c r="M35" s="318">
        <v>10</v>
      </c>
      <c r="N35" s="318">
        <v>0</v>
      </c>
      <c r="O35" s="318">
        <v>95</v>
      </c>
      <c r="P35" s="318">
        <v>95</v>
      </c>
      <c r="Q35" s="318">
        <v>0</v>
      </c>
      <c r="R35" s="318">
        <v>95</v>
      </c>
      <c r="S35" s="330">
        <f t="shared" si="0"/>
        <v>950</v>
      </c>
      <c r="T35" s="330">
        <v>850</v>
      </c>
      <c r="U35" s="330" t="e">
        <v>#DIV/0!</v>
      </c>
      <c r="V35" s="330">
        <v>0</v>
      </c>
      <c r="W35" s="330">
        <v>0</v>
      </c>
      <c r="X35" s="331"/>
      <c r="Y35" s="335">
        <v>0</v>
      </c>
      <c r="Z35" s="335"/>
      <c r="AA35" s="335"/>
    </row>
    <row r="36" s="296" customFormat="1" spans="1:27">
      <c r="A36" s="319"/>
      <c r="B36" s="316">
        <v>2010308</v>
      </c>
      <c r="C36" s="320" t="s">
        <v>238</v>
      </c>
      <c r="D36" s="318">
        <v>356</v>
      </c>
      <c r="E36" s="318">
        <v>356</v>
      </c>
      <c r="F36" s="318">
        <v>448</v>
      </c>
      <c r="G36" s="318">
        <v>448</v>
      </c>
      <c r="H36" s="318">
        <v>0</v>
      </c>
      <c r="I36" s="318">
        <v>448</v>
      </c>
      <c r="J36" s="318">
        <v>448</v>
      </c>
      <c r="K36" s="318">
        <v>0</v>
      </c>
      <c r="L36" s="318">
        <v>381</v>
      </c>
      <c r="M36" s="318">
        <v>381</v>
      </c>
      <c r="N36" s="318">
        <v>0</v>
      </c>
      <c r="O36" s="318">
        <v>313</v>
      </c>
      <c r="P36" s="318">
        <v>313</v>
      </c>
      <c r="Q36" s="318">
        <v>0</v>
      </c>
      <c r="R36" s="318">
        <v>313</v>
      </c>
      <c r="S36" s="330">
        <f t="shared" si="0"/>
        <v>82.1522309711286</v>
      </c>
      <c r="T36" s="330">
        <v>-17.8477690288714</v>
      </c>
      <c r="U36" s="330" t="e">
        <v>#DIV/0!</v>
      </c>
      <c r="V36" s="330">
        <v>-12.0786516853933</v>
      </c>
      <c r="W36" s="330">
        <v>-12.0786516853933</v>
      </c>
      <c r="X36" s="331"/>
      <c r="Y36" s="335">
        <v>0</v>
      </c>
      <c r="Z36" s="335"/>
      <c r="AA36" s="335"/>
    </row>
    <row r="37" s="296" customFormat="1" spans="1:27">
      <c r="A37" s="319"/>
      <c r="B37" s="316">
        <v>2010309</v>
      </c>
      <c r="C37" s="320" t="s">
        <v>239</v>
      </c>
      <c r="D37" s="318">
        <v>2</v>
      </c>
      <c r="E37" s="318">
        <v>2</v>
      </c>
      <c r="F37" s="318">
        <v>2</v>
      </c>
      <c r="G37" s="318">
        <v>2</v>
      </c>
      <c r="H37" s="318">
        <v>0</v>
      </c>
      <c r="I37" s="318">
        <v>2</v>
      </c>
      <c r="J37" s="318">
        <v>2</v>
      </c>
      <c r="K37" s="318">
        <v>0</v>
      </c>
      <c r="L37" s="318">
        <v>0</v>
      </c>
      <c r="M37" s="318">
        <v>0</v>
      </c>
      <c r="N37" s="318">
        <v>0</v>
      </c>
      <c r="O37" s="318">
        <v>2</v>
      </c>
      <c r="P37" s="318">
        <v>2</v>
      </c>
      <c r="Q37" s="318">
        <v>0</v>
      </c>
      <c r="R37" s="318">
        <v>2</v>
      </c>
      <c r="S37" s="330" t="str">
        <f t="shared" si="0"/>
        <v/>
      </c>
      <c r="T37" s="330" t="e">
        <v>#DIV/0!</v>
      </c>
      <c r="U37" s="330" t="e">
        <v>#DIV/0!</v>
      </c>
      <c r="V37" s="330">
        <v>0</v>
      </c>
      <c r="W37" s="330">
        <v>0</v>
      </c>
      <c r="X37" s="331"/>
      <c r="Y37" s="335">
        <v>0</v>
      </c>
      <c r="Z37" s="335"/>
      <c r="AA37" s="335"/>
    </row>
    <row r="38" s="296" customFormat="1" spans="1:27">
      <c r="A38" s="319"/>
      <c r="B38" s="316">
        <v>2010350</v>
      </c>
      <c r="C38" s="320" t="s">
        <v>227</v>
      </c>
      <c r="D38" s="318">
        <v>329</v>
      </c>
      <c r="E38" s="318">
        <v>329</v>
      </c>
      <c r="F38" s="318">
        <v>410</v>
      </c>
      <c r="G38" s="318">
        <v>410</v>
      </c>
      <c r="H38" s="318">
        <v>0</v>
      </c>
      <c r="I38" s="318">
        <v>410</v>
      </c>
      <c r="J38" s="318">
        <v>410</v>
      </c>
      <c r="K38" s="318">
        <v>0</v>
      </c>
      <c r="L38" s="318">
        <v>458.074485</v>
      </c>
      <c r="M38" s="318">
        <v>458.074485</v>
      </c>
      <c r="N38" s="318">
        <v>0</v>
      </c>
      <c r="O38" s="318">
        <v>459</v>
      </c>
      <c r="P38" s="318">
        <v>459</v>
      </c>
      <c r="Q38" s="318">
        <v>0</v>
      </c>
      <c r="R38" s="318">
        <v>459</v>
      </c>
      <c r="S38" s="330">
        <f t="shared" si="0"/>
        <v>100.202044652192</v>
      </c>
      <c r="T38" s="330">
        <v>0.202044652192322</v>
      </c>
      <c r="U38" s="330" t="e">
        <v>#DIV/0!</v>
      </c>
      <c r="V38" s="330">
        <v>39.5136778115502</v>
      </c>
      <c r="W38" s="330">
        <v>39.5136778115502</v>
      </c>
      <c r="X38" s="331"/>
      <c r="Y38" s="335">
        <v>0</v>
      </c>
      <c r="Z38" s="335"/>
      <c r="AA38" s="335"/>
    </row>
    <row r="39" s="296" customFormat="1" spans="1:27">
      <c r="A39" s="319"/>
      <c r="B39" s="316">
        <v>2010399</v>
      </c>
      <c r="C39" s="320" t="s">
        <v>240</v>
      </c>
      <c r="D39" s="318">
        <v>101</v>
      </c>
      <c r="E39" s="318">
        <v>101</v>
      </c>
      <c r="F39" s="318">
        <v>30</v>
      </c>
      <c r="G39" s="318">
        <v>30</v>
      </c>
      <c r="H39" s="318">
        <v>0</v>
      </c>
      <c r="I39" s="318">
        <v>30</v>
      </c>
      <c r="J39" s="318">
        <v>30</v>
      </c>
      <c r="K39" s="318">
        <v>0</v>
      </c>
      <c r="L39" s="318">
        <v>30</v>
      </c>
      <c r="M39" s="318">
        <v>30</v>
      </c>
      <c r="N39" s="318">
        <v>0</v>
      </c>
      <c r="O39" s="318">
        <v>30</v>
      </c>
      <c r="P39" s="318">
        <v>30</v>
      </c>
      <c r="Q39" s="318">
        <v>0</v>
      </c>
      <c r="R39" s="318">
        <v>30</v>
      </c>
      <c r="S39" s="330">
        <f t="shared" si="0"/>
        <v>100</v>
      </c>
      <c r="T39" s="330">
        <v>0</v>
      </c>
      <c r="U39" s="330" t="e">
        <v>#DIV/0!</v>
      </c>
      <c r="V39" s="330">
        <v>-70.2970297029703</v>
      </c>
      <c r="W39" s="330">
        <v>-70.2970297029703</v>
      </c>
      <c r="X39" s="331"/>
      <c r="Y39" s="335">
        <v>0</v>
      </c>
      <c r="Z39" s="335"/>
      <c r="AA39" s="335"/>
    </row>
    <row r="40" s="296" customFormat="1" spans="1:27">
      <c r="A40" s="319">
        <v>2</v>
      </c>
      <c r="B40" s="316">
        <v>20104</v>
      </c>
      <c r="C40" s="317" t="s">
        <v>241</v>
      </c>
      <c r="D40" s="318">
        <v>1518</v>
      </c>
      <c r="E40" s="318">
        <v>1518</v>
      </c>
      <c r="F40" s="318">
        <v>509</v>
      </c>
      <c r="G40" s="318">
        <v>509</v>
      </c>
      <c r="H40" s="318">
        <v>0</v>
      </c>
      <c r="I40" s="318">
        <v>509</v>
      </c>
      <c r="J40" s="318">
        <v>509</v>
      </c>
      <c r="K40" s="318">
        <v>0</v>
      </c>
      <c r="L40" s="318">
        <v>538.1106</v>
      </c>
      <c r="M40" s="318">
        <v>538.1106</v>
      </c>
      <c r="N40" s="318">
        <v>0</v>
      </c>
      <c r="O40" s="318">
        <v>549</v>
      </c>
      <c r="P40" s="318">
        <v>549</v>
      </c>
      <c r="Q40" s="318">
        <v>0</v>
      </c>
      <c r="R40" s="318">
        <v>549</v>
      </c>
      <c r="S40" s="330">
        <f t="shared" si="0"/>
        <v>102.023636033187</v>
      </c>
      <c r="T40" s="330">
        <v>2.02363603318723</v>
      </c>
      <c r="U40" s="330" t="e">
        <v>#DIV/0!</v>
      </c>
      <c r="V40" s="330">
        <v>-63.8339920948617</v>
      </c>
      <c r="W40" s="330">
        <v>-63.8339920948617</v>
      </c>
      <c r="X40" s="331"/>
      <c r="Y40" s="335">
        <v>0</v>
      </c>
      <c r="Z40" s="335">
        <v>0</v>
      </c>
      <c r="AA40" s="335">
        <v>0</v>
      </c>
    </row>
    <row r="41" s="296" customFormat="1" spans="1:27">
      <c r="A41" s="319"/>
      <c r="B41" s="316">
        <v>2010401</v>
      </c>
      <c r="C41" s="320" t="s">
        <v>218</v>
      </c>
      <c r="D41" s="318">
        <v>262</v>
      </c>
      <c r="E41" s="318">
        <v>262</v>
      </c>
      <c r="F41" s="318">
        <v>354</v>
      </c>
      <c r="G41" s="318">
        <v>354</v>
      </c>
      <c r="H41" s="318">
        <v>0</v>
      </c>
      <c r="I41" s="318">
        <v>354</v>
      </c>
      <c r="J41" s="318">
        <v>354</v>
      </c>
      <c r="K41" s="318">
        <v>0</v>
      </c>
      <c r="L41" s="318">
        <v>358.4929</v>
      </c>
      <c r="M41" s="318">
        <v>358.4929</v>
      </c>
      <c r="N41" s="318">
        <v>0</v>
      </c>
      <c r="O41" s="318">
        <v>366</v>
      </c>
      <c r="P41" s="318">
        <v>366</v>
      </c>
      <c r="Q41" s="318">
        <v>0</v>
      </c>
      <c r="R41" s="318">
        <v>366</v>
      </c>
      <c r="S41" s="330">
        <f t="shared" si="0"/>
        <v>102.094072155962</v>
      </c>
      <c r="T41" s="330">
        <v>2.0940721559618</v>
      </c>
      <c r="U41" s="330" t="e">
        <v>#DIV/0!</v>
      </c>
      <c r="V41" s="330">
        <v>39.6946564885496</v>
      </c>
      <c r="W41" s="330">
        <v>39.6946564885496</v>
      </c>
      <c r="X41" s="331"/>
      <c r="Y41" s="335">
        <v>0</v>
      </c>
      <c r="Z41" s="335"/>
      <c r="AA41" s="335"/>
    </row>
    <row r="42" spans="1:27">
      <c r="A42" s="315"/>
      <c r="B42" s="316">
        <v>2010402</v>
      </c>
      <c r="C42" s="320" t="s">
        <v>219</v>
      </c>
      <c r="D42" s="318">
        <v>7</v>
      </c>
      <c r="E42" s="318">
        <v>7</v>
      </c>
      <c r="F42" s="318">
        <v>0</v>
      </c>
      <c r="G42" s="318">
        <v>0</v>
      </c>
      <c r="H42" s="318">
        <v>0</v>
      </c>
      <c r="I42" s="318">
        <v>0</v>
      </c>
      <c r="J42" s="318">
        <v>0</v>
      </c>
      <c r="K42" s="318">
        <v>0</v>
      </c>
      <c r="L42" s="318">
        <v>0</v>
      </c>
      <c r="M42" s="318">
        <v>0</v>
      </c>
      <c r="N42" s="318">
        <v>0</v>
      </c>
      <c r="O42" s="318">
        <v>0</v>
      </c>
      <c r="P42" s="318">
        <v>0</v>
      </c>
      <c r="Q42" s="318">
        <v>0</v>
      </c>
      <c r="R42" s="318">
        <v>0</v>
      </c>
      <c r="S42" s="330" t="str">
        <f t="shared" si="0"/>
        <v/>
      </c>
      <c r="T42" s="330" t="e">
        <v>#DIV/0!</v>
      </c>
      <c r="U42" s="330" t="e">
        <v>#DIV/0!</v>
      </c>
      <c r="V42" s="330">
        <v>-100</v>
      </c>
      <c r="W42" s="330">
        <v>-100</v>
      </c>
      <c r="X42" s="331"/>
      <c r="Y42" s="335">
        <v>0</v>
      </c>
      <c r="Z42" s="335"/>
      <c r="AA42" s="335"/>
    </row>
    <row r="43" s="296" customFormat="1" spans="1:27">
      <c r="A43" s="319"/>
      <c r="B43" s="316">
        <v>2010404</v>
      </c>
      <c r="C43" s="320" t="s">
        <v>242</v>
      </c>
      <c r="D43" s="318">
        <v>40</v>
      </c>
      <c r="E43" s="318">
        <v>40</v>
      </c>
      <c r="F43" s="318">
        <v>0</v>
      </c>
      <c r="G43" s="318">
        <v>0</v>
      </c>
      <c r="H43" s="318">
        <v>0</v>
      </c>
      <c r="I43" s="318">
        <v>0</v>
      </c>
      <c r="J43" s="318">
        <v>0</v>
      </c>
      <c r="K43" s="318">
        <v>0</v>
      </c>
      <c r="L43" s="318">
        <v>0</v>
      </c>
      <c r="M43" s="318">
        <v>0</v>
      </c>
      <c r="N43" s="318">
        <v>0</v>
      </c>
      <c r="O43" s="318">
        <v>0</v>
      </c>
      <c r="P43" s="318">
        <v>0</v>
      </c>
      <c r="Q43" s="318">
        <v>0</v>
      </c>
      <c r="R43" s="318">
        <v>0</v>
      </c>
      <c r="S43" s="330" t="str">
        <f t="shared" si="0"/>
        <v/>
      </c>
      <c r="T43" s="330" t="e">
        <v>#DIV/0!</v>
      </c>
      <c r="U43" s="330" t="e">
        <v>#DIV/0!</v>
      </c>
      <c r="V43" s="330">
        <v>-100</v>
      </c>
      <c r="W43" s="330">
        <v>-100</v>
      </c>
      <c r="X43" s="331"/>
      <c r="Y43" s="335">
        <v>0</v>
      </c>
      <c r="Z43" s="335"/>
      <c r="AA43" s="335"/>
    </row>
    <row r="44" s="296" customFormat="1" spans="1:27">
      <c r="A44" s="319"/>
      <c r="B44" s="316">
        <v>2010408</v>
      </c>
      <c r="C44" s="320" t="s">
        <v>243</v>
      </c>
      <c r="D44" s="318">
        <v>15</v>
      </c>
      <c r="E44" s="318">
        <v>15</v>
      </c>
      <c r="F44" s="318">
        <v>0</v>
      </c>
      <c r="G44" s="318">
        <v>0</v>
      </c>
      <c r="H44" s="318">
        <v>0</v>
      </c>
      <c r="I44" s="318">
        <v>0</v>
      </c>
      <c r="J44" s="318">
        <v>0</v>
      </c>
      <c r="K44" s="318">
        <v>0</v>
      </c>
      <c r="L44" s="318">
        <v>0</v>
      </c>
      <c r="M44" s="318">
        <v>0</v>
      </c>
      <c r="N44" s="318">
        <v>0</v>
      </c>
      <c r="O44" s="318">
        <v>0</v>
      </c>
      <c r="P44" s="318">
        <v>0</v>
      </c>
      <c r="Q44" s="318">
        <v>0</v>
      </c>
      <c r="R44" s="318">
        <v>0</v>
      </c>
      <c r="S44" s="330" t="str">
        <f t="shared" si="0"/>
        <v/>
      </c>
      <c r="T44" s="330" t="e">
        <v>#DIV/0!</v>
      </c>
      <c r="U44" s="330" t="e">
        <v>#DIV/0!</v>
      </c>
      <c r="V44" s="330">
        <v>-100</v>
      </c>
      <c r="W44" s="330">
        <v>-100</v>
      </c>
      <c r="X44" s="331"/>
      <c r="Y44" s="335">
        <v>0</v>
      </c>
      <c r="Z44" s="335"/>
      <c r="AA44" s="335"/>
    </row>
    <row r="45" s="296" customFormat="1" spans="1:27">
      <c r="A45" s="319"/>
      <c r="B45" s="316">
        <v>2010450</v>
      </c>
      <c r="C45" s="320" t="s">
        <v>227</v>
      </c>
      <c r="D45" s="318">
        <v>80</v>
      </c>
      <c r="E45" s="318">
        <v>80</v>
      </c>
      <c r="F45" s="318">
        <v>155</v>
      </c>
      <c r="G45" s="318">
        <v>155</v>
      </c>
      <c r="H45" s="318">
        <v>0</v>
      </c>
      <c r="I45" s="318">
        <v>155</v>
      </c>
      <c r="J45" s="318">
        <v>155</v>
      </c>
      <c r="K45" s="318">
        <v>0</v>
      </c>
      <c r="L45" s="318">
        <v>174.6177</v>
      </c>
      <c r="M45" s="318">
        <v>174.6177</v>
      </c>
      <c r="N45" s="318">
        <v>0</v>
      </c>
      <c r="O45" s="318">
        <v>178</v>
      </c>
      <c r="P45" s="318">
        <v>178</v>
      </c>
      <c r="Q45" s="318">
        <v>0</v>
      </c>
      <c r="R45" s="318">
        <v>178</v>
      </c>
      <c r="S45" s="330">
        <f t="shared" si="0"/>
        <v>101.936974315891</v>
      </c>
      <c r="T45" s="330">
        <v>1.93697431589122</v>
      </c>
      <c r="U45" s="330" t="e">
        <v>#DIV/0!</v>
      </c>
      <c r="V45" s="330">
        <v>122.5</v>
      </c>
      <c r="W45" s="330">
        <v>122.5</v>
      </c>
      <c r="X45" s="331"/>
      <c r="Y45" s="335">
        <v>0</v>
      </c>
      <c r="Z45" s="335"/>
      <c r="AA45" s="335"/>
    </row>
    <row r="46" s="296" customFormat="1" spans="1:27">
      <c r="A46" s="319"/>
      <c r="B46" s="316">
        <v>2010499</v>
      </c>
      <c r="C46" s="320" t="s">
        <v>244</v>
      </c>
      <c r="D46" s="318">
        <v>1114</v>
      </c>
      <c r="E46" s="318">
        <v>1114</v>
      </c>
      <c r="F46" s="318">
        <v>0</v>
      </c>
      <c r="G46" s="318">
        <v>0</v>
      </c>
      <c r="H46" s="318">
        <v>0</v>
      </c>
      <c r="I46" s="318">
        <v>0</v>
      </c>
      <c r="J46" s="318">
        <v>0</v>
      </c>
      <c r="K46" s="318">
        <v>0</v>
      </c>
      <c r="L46" s="318">
        <v>5</v>
      </c>
      <c r="M46" s="318">
        <v>5</v>
      </c>
      <c r="N46" s="318">
        <v>0</v>
      </c>
      <c r="O46" s="318">
        <v>5</v>
      </c>
      <c r="P46" s="318">
        <v>5</v>
      </c>
      <c r="Q46" s="318">
        <v>0</v>
      </c>
      <c r="R46" s="318">
        <v>5</v>
      </c>
      <c r="S46" s="330">
        <f t="shared" si="0"/>
        <v>100</v>
      </c>
      <c r="T46" s="330">
        <v>0</v>
      </c>
      <c r="U46" s="330" t="e">
        <v>#DIV/0!</v>
      </c>
      <c r="V46" s="330">
        <v>-99.5511669658887</v>
      </c>
      <c r="W46" s="330">
        <v>-99.5511669658887</v>
      </c>
      <c r="X46" s="331"/>
      <c r="Y46" s="335">
        <v>0</v>
      </c>
      <c r="Z46" s="335"/>
      <c r="AA46" s="335"/>
    </row>
    <row r="47" s="296" customFormat="1" spans="1:27">
      <c r="A47" s="319">
        <v>2</v>
      </c>
      <c r="B47" s="316">
        <v>20105</v>
      </c>
      <c r="C47" s="317" t="s">
        <v>245</v>
      </c>
      <c r="D47" s="318">
        <v>688</v>
      </c>
      <c r="E47" s="318">
        <v>688</v>
      </c>
      <c r="F47" s="318">
        <v>870</v>
      </c>
      <c r="G47" s="318">
        <v>870</v>
      </c>
      <c r="H47" s="318">
        <v>0</v>
      </c>
      <c r="I47" s="318">
        <v>870</v>
      </c>
      <c r="J47" s="318">
        <v>870</v>
      </c>
      <c r="K47" s="318">
        <v>0</v>
      </c>
      <c r="L47" s="318">
        <v>504.6168</v>
      </c>
      <c r="M47" s="318">
        <v>504.6168</v>
      </c>
      <c r="N47" s="318">
        <v>0</v>
      </c>
      <c r="O47" s="318">
        <v>846</v>
      </c>
      <c r="P47" s="318">
        <v>846</v>
      </c>
      <c r="Q47" s="318">
        <v>0</v>
      </c>
      <c r="R47" s="318">
        <v>846</v>
      </c>
      <c r="S47" s="330">
        <f t="shared" si="0"/>
        <v>167.651968781063</v>
      </c>
      <c r="T47" s="330">
        <v>67.6519687810632</v>
      </c>
      <c r="U47" s="330" t="e">
        <v>#DIV/0!</v>
      </c>
      <c r="V47" s="330">
        <v>22.9651162790698</v>
      </c>
      <c r="W47" s="330">
        <v>22.9651162790698</v>
      </c>
      <c r="X47" s="331"/>
      <c r="Y47" s="335">
        <v>0</v>
      </c>
      <c r="Z47" s="335">
        <v>0</v>
      </c>
      <c r="AA47" s="335">
        <v>0</v>
      </c>
    </row>
    <row r="48" s="296" customFormat="1" spans="1:27">
      <c r="A48" s="319"/>
      <c r="B48" s="316">
        <v>2010501</v>
      </c>
      <c r="C48" s="320" t="s">
        <v>218</v>
      </c>
      <c r="D48" s="318">
        <v>167</v>
      </c>
      <c r="E48" s="318">
        <v>167</v>
      </c>
      <c r="F48" s="318">
        <v>253</v>
      </c>
      <c r="G48" s="318">
        <v>253</v>
      </c>
      <c r="H48" s="318">
        <v>0</v>
      </c>
      <c r="I48" s="318">
        <v>253</v>
      </c>
      <c r="J48" s="318">
        <v>253</v>
      </c>
      <c r="K48" s="318">
        <v>0</v>
      </c>
      <c r="L48" s="318">
        <v>271.239</v>
      </c>
      <c r="M48" s="318">
        <v>271.239</v>
      </c>
      <c r="N48" s="318">
        <v>0</v>
      </c>
      <c r="O48" s="318">
        <v>273</v>
      </c>
      <c r="P48" s="318">
        <v>273</v>
      </c>
      <c r="Q48" s="318">
        <v>0</v>
      </c>
      <c r="R48" s="318">
        <v>273</v>
      </c>
      <c r="S48" s="330">
        <f t="shared" si="0"/>
        <v>100.649242918607</v>
      </c>
      <c r="T48" s="330">
        <v>0.649242918606846</v>
      </c>
      <c r="U48" s="330" t="e">
        <v>#DIV/0!</v>
      </c>
      <c r="V48" s="330">
        <v>63.4730538922156</v>
      </c>
      <c r="W48" s="330">
        <v>63.4730538922156</v>
      </c>
      <c r="X48" s="331"/>
      <c r="Y48" s="335">
        <v>0</v>
      </c>
      <c r="Z48" s="335"/>
      <c r="AA48" s="335"/>
    </row>
    <row r="49" s="296" customFormat="1" spans="1:27">
      <c r="A49" s="319"/>
      <c r="B49" s="316">
        <v>2010505</v>
      </c>
      <c r="C49" s="320" t="s">
        <v>246</v>
      </c>
      <c r="D49" s="318">
        <v>46</v>
      </c>
      <c r="E49" s="318">
        <v>46</v>
      </c>
      <c r="F49" s="318">
        <v>100</v>
      </c>
      <c r="G49" s="318">
        <v>100</v>
      </c>
      <c r="H49" s="318">
        <v>0</v>
      </c>
      <c r="I49" s="318">
        <v>100</v>
      </c>
      <c r="J49" s="318">
        <v>100</v>
      </c>
      <c r="K49" s="318">
        <v>0</v>
      </c>
      <c r="L49" s="318">
        <v>30</v>
      </c>
      <c r="M49" s="318">
        <v>30</v>
      </c>
      <c r="N49" s="318">
        <v>0</v>
      </c>
      <c r="O49" s="318">
        <v>100</v>
      </c>
      <c r="P49" s="318">
        <v>100</v>
      </c>
      <c r="Q49" s="318">
        <v>0</v>
      </c>
      <c r="R49" s="318">
        <v>100</v>
      </c>
      <c r="S49" s="330">
        <f t="shared" si="0"/>
        <v>333.333333333333</v>
      </c>
      <c r="T49" s="330">
        <v>233.333333333333</v>
      </c>
      <c r="U49" s="330" t="e">
        <v>#DIV/0!</v>
      </c>
      <c r="V49" s="330">
        <v>117.391304347826</v>
      </c>
      <c r="W49" s="330">
        <v>117.391304347826</v>
      </c>
      <c r="X49" s="331"/>
      <c r="Y49" s="335">
        <v>0</v>
      </c>
      <c r="Z49" s="335"/>
      <c r="AA49" s="335"/>
    </row>
    <row r="50" spans="1:27">
      <c r="A50" s="315"/>
      <c r="B50" s="316">
        <v>2010506</v>
      </c>
      <c r="C50" s="320" t="s">
        <v>247</v>
      </c>
      <c r="D50" s="318">
        <v>23</v>
      </c>
      <c r="E50" s="318">
        <v>23</v>
      </c>
      <c r="F50" s="318">
        <v>23</v>
      </c>
      <c r="G50" s="318">
        <v>23</v>
      </c>
      <c r="H50" s="318">
        <v>0</v>
      </c>
      <c r="I50" s="318">
        <v>23</v>
      </c>
      <c r="J50" s="318">
        <v>23</v>
      </c>
      <c r="K50" s="318">
        <v>0</v>
      </c>
      <c r="L50" s="318">
        <v>23</v>
      </c>
      <c r="M50" s="318">
        <v>23</v>
      </c>
      <c r="N50" s="318">
        <v>0</v>
      </c>
      <c r="O50" s="318">
        <v>23</v>
      </c>
      <c r="P50" s="318">
        <v>23</v>
      </c>
      <c r="Q50" s="318">
        <v>0</v>
      </c>
      <c r="R50" s="318">
        <v>23</v>
      </c>
      <c r="S50" s="330">
        <f t="shared" si="0"/>
        <v>100</v>
      </c>
      <c r="T50" s="330">
        <v>0</v>
      </c>
      <c r="U50" s="330" t="e">
        <v>#DIV/0!</v>
      </c>
      <c r="V50" s="330">
        <v>0</v>
      </c>
      <c r="W50" s="330">
        <v>0</v>
      </c>
      <c r="X50" s="331"/>
      <c r="Y50" s="335">
        <v>0</v>
      </c>
      <c r="Z50" s="335"/>
      <c r="AA50" s="335"/>
    </row>
    <row r="51" s="296" customFormat="1" spans="1:27">
      <c r="A51" s="319"/>
      <c r="B51" s="316">
        <v>2010507</v>
      </c>
      <c r="C51" s="320" t="s">
        <v>248</v>
      </c>
      <c r="D51" s="318">
        <v>311</v>
      </c>
      <c r="E51" s="318">
        <v>311</v>
      </c>
      <c r="F51" s="318">
        <v>273</v>
      </c>
      <c r="G51" s="318">
        <v>273</v>
      </c>
      <c r="H51" s="318">
        <v>0</v>
      </c>
      <c r="I51" s="318">
        <v>273</v>
      </c>
      <c r="J51" s="318">
        <v>273</v>
      </c>
      <c r="K51" s="318">
        <v>0</v>
      </c>
      <c r="L51" s="318">
        <v>20</v>
      </c>
      <c r="M51" s="318">
        <v>20</v>
      </c>
      <c r="N51" s="318">
        <v>0</v>
      </c>
      <c r="O51" s="318">
        <v>289</v>
      </c>
      <c r="P51" s="318">
        <v>289</v>
      </c>
      <c r="Q51" s="318">
        <v>0</v>
      </c>
      <c r="R51" s="318">
        <v>289</v>
      </c>
      <c r="S51" s="330">
        <f t="shared" si="0"/>
        <v>1445</v>
      </c>
      <c r="T51" s="330">
        <v>1345</v>
      </c>
      <c r="U51" s="330" t="e">
        <v>#DIV/0!</v>
      </c>
      <c r="V51" s="330">
        <v>-7.07395498392283</v>
      </c>
      <c r="W51" s="330">
        <v>-7.07395498392283</v>
      </c>
      <c r="X51" s="331"/>
      <c r="Y51" s="335">
        <v>0</v>
      </c>
      <c r="Z51" s="335"/>
      <c r="AA51" s="335"/>
    </row>
    <row r="52" spans="1:27">
      <c r="A52" s="315"/>
      <c r="B52" s="316">
        <v>2010508</v>
      </c>
      <c r="C52" s="320" t="s">
        <v>249</v>
      </c>
      <c r="D52" s="318">
        <v>102</v>
      </c>
      <c r="E52" s="318">
        <v>102</v>
      </c>
      <c r="F52" s="318">
        <v>160</v>
      </c>
      <c r="G52" s="318">
        <v>160</v>
      </c>
      <c r="H52" s="318">
        <v>0</v>
      </c>
      <c r="I52" s="318">
        <v>160</v>
      </c>
      <c r="J52" s="318">
        <v>160</v>
      </c>
      <c r="K52" s="318">
        <v>0</v>
      </c>
      <c r="L52" s="318">
        <v>122</v>
      </c>
      <c r="M52" s="318">
        <v>122</v>
      </c>
      <c r="N52" s="318">
        <v>0</v>
      </c>
      <c r="O52" s="318">
        <v>123</v>
      </c>
      <c r="P52" s="318">
        <v>123</v>
      </c>
      <c r="Q52" s="318">
        <v>0</v>
      </c>
      <c r="R52" s="318">
        <v>123</v>
      </c>
      <c r="S52" s="330">
        <f t="shared" si="0"/>
        <v>100.819672131148</v>
      </c>
      <c r="T52" s="330">
        <v>0.819672131147541</v>
      </c>
      <c r="U52" s="330" t="e">
        <v>#DIV/0!</v>
      </c>
      <c r="V52" s="330">
        <v>20.5882352941176</v>
      </c>
      <c r="W52" s="330">
        <v>20.5882352941176</v>
      </c>
      <c r="X52" s="331"/>
      <c r="Y52" s="335">
        <v>0</v>
      </c>
      <c r="Z52" s="335"/>
      <c r="AA52" s="335"/>
    </row>
    <row r="53" s="296" customFormat="1" spans="1:27">
      <c r="A53" s="319"/>
      <c r="B53" s="316">
        <v>2010550</v>
      </c>
      <c r="C53" s="320" t="s">
        <v>227</v>
      </c>
      <c r="D53" s="318">
        <v>39</v>
      </c>
      <c r="E53" s="318">
        <v>39</v>
      </c>
      <c r="F53" s="318">
        <v>61</v>
      </c>
      <c r="G53" s="318">
        <v>61</v>
      </c>
      <c r="H53" s="318">
        <v>0</v>
      </c>
      <c r="I53" s="318">
        <v>61</v>
      </c>
      <c r="J53" s="318">
        <v>61</v>
      </c>
      <c r="K53" s="318">
        <v>0</v>
      </c>
      <c r="L53" s="318">
        <v>38.3778</v>
      </c>
      <c r="M53" s="318">
        <v>38.3778</v>
      </c>
      <c r="N53" s="318">
        <v>0</v>
      </c>
      <c r="O53" s="318">
        <v>38</v>
      </c>
      <c r="P53" s="318">
        <v>38</v>
      </c>
      <c r="Q53" s="318">
        <v>0</v>
      </c>
      <c r="R53" s="318">
        <v>38</v>
      </c>
      <c r="S53" s="330">
        <f t="shared" si="0"/>
        <v>99.0155767136209</v>
      </c>
      <c r="T53" s="330">
        <v>-0.984423286379106</v>
      </c>
      <c r="U53" s="330" t="e">
        <v>#DIV/0!</v>
      </c>
      <c r="V53" s="330">
        <v>-2.56410256410256</v>
      </c>
      <c r="W53" s="330">
        <v>-2.56410256410256</v>
      </c>
      <c r="X53" s="331"/>
      <c r="Y53" s="335">
        <v>0</v>
      </c>
      <c r="Z53" s="335"/>
      <c r="AA53" s="335"/>
    </row>
    <row r="54" s="296" customFormat="1" spans="1:27">
      <c r="A54" s="319">
        <v>2</v>
      </c>
      <c r="B54" s="316">
        <v>20106</v>
      </c>
      <c r="C54" s="317" t="s">
        <v>250</v>
      </c>
      <c r="D54" s="318">
        <v>2519.676928</v>
      </c>
      <c r="E54" s="318">
        <v>2519.676928</v>
      </c>
      <c r="F54" s="318">
        <v>2562</v>
      </c>
      <c r="G54" s="318">
        <v>2450</v>
      </c>
      <c r="H54" s="318">
        <v>112</v>
      </c>
      <c r="I54" s="318">
        <v>2562</v>
      </c>
      <c r="J54" s="318">
        <v>2450</v>
      </c>
      <c r="K54" s="318">
        <v>112</v>
      </c>
      <c r="L54" s="318">
        <v>2091.1707</v>
      </c>
      <c r="M54" s="318">
        <v>1979.1707</v>
      </c>
      <c r="N54" s="318">
        <v>112</v>
      </c>
      <c r="O54" s="318">
        <v>2564.68455</v>
      </c>
      <c r="P54" s="318">
        <v>2456.59849</v>
      </c>
      <c r="Q54" s="318">
        <v>108.08606</v>
      </c>
      <c r="R54" s="318">
        <v>2564.68455</v>
      </c>
      <c r="S54" s="330">
        <f t="shared" si="0"/>
        <v>122.643481471886</v>
      </c>
      <c r="T54" s="330">
        <v>24.122618124854</v>
      </c>
      <c r="U54" s="330">
        <v>-3.49458928571428</v>
      </c>
      <c r="V54" s="330">
        <v>1.78624574840732</v>
      </c>
      <c r="W54" s="330">
        <v>1.78624574840732</v>
      </c>
      <c r="X54" s="331"/>
      <c r="Y54" s="335">
        <v>0</v>
      </c>
      <c r="Z54" s="335">
        <v>0</v>
      </c>
      <c r="AA54" s="335">
        <v>0</v>
      </c>
    </row>
    <row r="55" s="296" customFormat="1" spans="1:27">
      <c r="A55" s="319"/>
      <c r="B55" s="316">
        <v>2010601</v>
      </c>
      <c r="C55" s="320" t="s">
        <v>218</v>
      </c>
      <c r="D55" s="318">
        <v>874.676928</v>
      </c>
      <c r="E55" s="318">
        <v>874.676928</v>
      </c>
      <c r="F55" s="318">
        <v>1173</v>
      </c>
      <c r="G55" s="318">
        <v>1061</v>
      </c>
      <c r="H55" s="318">
        <v>112</v>
      </c>
      <c r="I55" s="318">
        <v>1173</v>
      </c>
      <c r="J55" s="318">
        <v>1061</v>
      </c>
      <c r="K55" s="318">
        <v>112</v>
      </c>
      <c r="L55" s="318">
        <v>1160.5107</v>
      </c>
      <c r="M55" s="318">
        <v>1048.5107</v>
      </c>
      <c r="N55" s="318">
        <v>112</v>
      </c>
      <c r="O55" s="318">
        <v>1172.68455</v>
      </c>
      <c r="P55" s="318">
        <v>1064.59849</v>
      </c>
      <c r="Q55" s="318">
        <v>108.08606</v>
      </c>
      <c r="R55" s="318">
        <v>1172.68455</v>
      </c>
      <c r="S55" s="330">
        <f t="shared" si="0"/>
        <v>101.049007992774</v>
      </c>
      <c r="T55" s="330">
        <v>1.53434676441545</v>
      </c>
      <c r="U55" s="330">
        <v>-3.49458928571428</v>
      </c>
      <c r="V55" s="330">
        <v>34.0705936626695</v>
      </c>
      <c r="W55" s="330">
        <v>34.0705936626695</v>
      </c>
      <c r="X55" s="331"/>
      <c r="Y55" s="335">
        <v>0</v>
      </c>
      <c r="Z55" s="335"/>
      <c r="AA55" s="335"/>
    </row>
    <row r="56" spans="1:27">
      <c r="A56" s="315"/>
      <c r="B56" s="316">
        <v>2010602</v>
      </c>
      <c r="C56" s="320" t="s">
        <v>219</v>
      </c>
      <c r="D56" s="318">
        <v>120</v>
      </c>
      <c r="E56" s="318">
        <v>120</v>
      </c>
      <c r="F56" s="318">
        <v>131</v>
      </c>
      <c r="G56" s="318">
        <v>131</v>
      </c>
      <c r="H56" s="318">
        <v>0</v>
      </c>
      <c r="I56" s="318">
        <v>131</v>
      </c>
      <c r="J56" s="318">
        <v>131</v>
      </c>
      <c r="K56" s="318">
        <v>0</v>
      </c>
      <c r="L56" s="318">
        <v>100</v>
      </c>
      <c r="M56" s="318">
        <v>100</v>
      </c>
      <c r="N56" s="318">
        <v>0</v>
      </c>
      <c r="O56" s="318">
        <v>130</v>
      </c>
      <c r="P56" s="318">
        <v>130</v>
      </c>
      <c r="Q56" s="318">
        <v>0</v>
      </c>
      <c r="R56" s="318">
        <v>130</v>
      </c>
      <c r="S56" s="330">
        <f t="shared" si="0"/>
        <v>130</v>
      </c>
      <c r="T56" s="330">
        <v>30</v>
      </c>
      <c r="U56" s="330" t="e">
        <v>#DIV/0!</v>
      </c>
      <c r="V56" s="330">
        <v>8.33333333333333</v>
      </c>
      <c r="W56" s="330">
        <v>8.33333333333333</v>
      </c>
      <c r="X56" s="331"/>
      <c r="Y56" s="335">
        <v>0</v>
      </c>
      <c r="Z56" s="335"/>
      <c r="AA56" s="335"/>
    </row>
    <row r="57" s="296" customFormat="1" spans="1:27">
      <c r="A57" s="319"/>
      <c r="B57" s="316">
        <v>2010604</v>
      </c>
      <c r="C57" s="320" t="s">
        <v>251</v>
      </c>
      <c r="D57" s="318">
        <v>167</v>
      </c>
      <c r="E57" s="318">
        <v>167</v>
      </c>
      <c r="F57" s="318">
        <v>226</v>
      </c>
      <c r="G57" s="318">
        <v>226</v>
      </c>
      <c r="H57" s="318">
        <v>0</v>
      </c>
      <c r="I57" s="318">
        <v>226</v>
      </c>
      <c r="J57" s="318">
        <v>226</v>
      </c>
      <c r="K57" s="318">
        <v>0</v>
      </c>
      <c r="L57" s="318">
        <v>76</v>
      </c>
      <c r="M57" s="318">
        <v>76</v>
      </c>
      <c r="N57" s="318">
        <v>0</v>
      </c>
      <c r="O57" s="318">
        <v>226</v>
      </c>
      <c r="P57" s="318">
        <v>226</v>
      </c>
      <c r="Q57" s="318">
        <v>0</v>
      </c>
      <c r="R57" s="318">
        <v>226</v>
      </c>
      <c r="S57" s="330">
        <f t="shared" si="0"/>
        <v>297.368421052632</v>
      </c>
      <c r="T57" s="330">
        <v>197.368421052632</v>
      </c>
      <c r="U57" s="330" t="e">
        <v>#DIV/0!</v>
      </c>
      <c r="V57" s="330">
        <v>35.3293413173653</v>
      </c>
      <c r="W57" s="330">
        <v>35.3293413173653</v>
      </c>
      <c r="X57" s="331"/>
      <c r="Y57" s="335">
        <v>0</v>
      </c>
      <c r="Z57" s="335"/>
      <c r="AA57" s="335"/>
    </row>
    <row r="58" s="296" customFormat="1" spans="1:27">
      <c r="A58" s="319"/>
      <c r="B58" s="316">
        <v>2010605</v>
      </c>
      <c r="C58" s="320" t="s">
        <v>252</v>
      </c>
      <c r="D58" s="318">
        <v>300</v>
      </c>
      <c r="E58" s="318">
        <v>300</v>
      </c>
      <c r="F58" s="318">
        <v>315</v>
      </c>
      <c r="G58" s="318">
        <v>315</v>
      </c>
      <c r="H58" s="318">
        <v>0</v>
      </c>
      <c r="I58" s="318">
        <v>315</v>
      </c>
      <c r="J58" s="318">
        <v>315</v>
      </c>
      <c r="K58" s="318">
        <v>0</v>
      </c>
      <c r="L58" s="318">
        <v>20</v>
      </c>
      <c r="M58" s="318">
        <v>20</v>
      </c>
      <c r="N58" s="318">
        <v>0</v>
      </c>
      <c r="O58" s="318">
        <v>295</v>
      </c>
      <c r="P58" s="318">
        <v>295</v>
      </c>
      <c r="Q58" s="318">
        <v>0</v>
      </c>
      <c r="R58" s="318">
        <v>295</v>
      </c>
      <c r="S58" s="330">
        <f t="shared" si="0"/>
        <v>1475</v>
      </c>
      <c r="T58" s="330">
        <v>1375</v>
      </c>
      <c r="U58" s="330" t="e">
        <v>#DIV/0!</v>
      </c>
      <c r="V58" s="330">
        <v>-1.66666666666667</v>
      </c>
      <c r="W58" s="330">
        <v>-1.66666666666667</v>
      </c>
      <c r="X58" s="331"/>
      <c r="Y58" s="335">
        <v>0</v>
      </c>
      <c r="Z58" s="335"/>
      <c r="AA58" s="335"/>
    </row>
    <row r="59" s="296" customFormat="1" spans="1:27">
      <c r="A59" s="319"/>
      <c r="B59" s="316">
        <v>2010607</v>
      </c>
      <c r="C59" s="320" t="s">
        <v>253</v>
      </c>
      <c r="D59" s="318">
        <v>175</v>
      </c>
      <c r="E59" s="318">
        <v>175</v>
      </c>
      <c r="F59" s="318">
        <v>90</v>
      </c>
      <c r="G59" s="318">
        <v>90</v>
      </c>
      <c r="H59" s="318">
        <v>0</v>
      </c>
      <c r="I59" s="318">
        <v>90</v>
      </c>
      <c r="J59" s="318">
        <v>90</v>
      </c>
      <c r="K59" s="318">
        <v>0</v>
      </c>
      <c r="L59" s="318">
        <v>90</v>
      </c>
      <c r="M59" s="318">
        <v>90</v>
      </c>
      <c r="N59" s="318">
        <v>0</v>
      </c>
      <c r="O59" s="318">
        <v>90</v>
      </c>
      <c r="P59" s="318">
        <v>90</v>
      </c>
      <c r="Q59" s="318">
        <v>0</v>
      </c>
      <c r="R59" s="318">
        <v>90</v>
      </c>
      <c r="S59" s="330">
        <f t="shared" si="0"/>
        <v>100</v>
      </c>
      <c r="T59" s="330">
        <v>0</v>
      </c>
      <c r="U59" s="330" t="e">
        <v>#DIV/0!</v>
      </c>
      <c r="V59" s="330">
        <v>-48.5714285714286</v>
      </c>
      <c r="W59" s="330">
        <v>-48.5714285714286</v>
      </c>
      <c r="X59" s="331"/>
      <c r="Y59" s="335">
        <v>0</v>
      </c>
      <c r="Z59" s="335"/>
      <c r="AA59" s="335"/>
    </row>
    <row r="60" s="296" customFormat="1" spans="1:27">
      <c r="A60" s="319"/>
      <c r="B60" s="316">
        <v>2010608</v>
      </c>
      <c r="C60" s="320" t="s">
        <v>254</v>
      </c>
      <c r="D60" s="318">
        <v>399</v>
      </c>
      <c r="E60" s="318">
        <v>399</v>
      </c>
      <c r="F60" s="318">
        <v>400</v>
      </c>
      <c r="G60" s="318">
        <v>400</v>
      </c>
      <c r="H60" s="318">
        <v>0</v>
      </c>
      <c r="I60" s="318">
        <v>400</v>
      </c>
      <c r="J60" s="318">
        <v>400</v>
      </c>
      <c r="K60" s="318">
        <v>0</v>
      </c>
      <c r="L60" s="318">
        <v>400</v>
      </c>
      <c r="M60" s="318">
        <v>400</v>
      </c>
      <c r="N60" s="318">
        <v>0</v>
      </c>
      <c r="O60" s="318">
        <v>400</v>
      </c>
      <c r="P60" s="318">
        <v>400</v>
      </c>
      <c r="Q60" s="318">
        <v>0</v>
      </c>
      <c r="R60" s="318">
        <v>400</v>
      </c>
      <c r="S60" s="330">
        <f t="shared" si="0"/>
        <v>100</v>
      </c>
      <c r="T60" s="330">
        <v>0</v>
      </c>
      <c r="U60" s="330" t="e">
        <v>#DIV/0!</v>
      </c>
      <c r="V60" s="330">
        <v>0.25062656641604</v>
      </c>
      <c r="W60" s="330">
        <v>0.25062656641604</v>
      </c>
      <c r="X60" s="331"/>
      <c r="Y60" s="335">
        <v>0</v>
      </c>
      <c r="Z60" s="335"/>
      <c r="AA60" s="335"/>
    </row>
    <row r="61" s="296" customFormat="1" spans="1:27">
      <c r="A61" s="319"/>
      <c r="B61" s="316">
        <v>2010650</v>
      </c>
      <c r="C61" s="320" t="s">
        <v>227</v>
      </c>
      <c r="D61" s="318">
        <v>61</v>
      </c>
      <c r="E61" s="318">
        <v>61</v>
      </c>
      <c r="F61" s="318">
        <v>122</v>
      </c>
      <c r="G61" s="318">
        <v>122</v>
      </c>
      <c r="H61" s="318">
        <v>0</v>
      </c>
      <c r="I61" s="318">
        <v>122</v>
      </c>
      <c r="J61" s="318">
        <v>122</v>
      </c>
      <c r="K61" s="318">
        <v>0</v>
      </c>
      <c r="L61" s="318">
        <v>154.66</v>
      </c>
      <c r="M61" s="318">
        <v>154.66</v>
      </c>
      <c r="N61" s="318">
        <v>0</v>
      </c>
      <c r="O61" s="318">
        <v>156</v>
      </c>
      <c r="P61" s="318">
        <v>156</v>
      </c>
      <c r="Q61" s="318">
        <v>0</v>
      </c>
      <c r="R61" s="318">
        <v>156</v>
      </c>
      <c r="S61" s="330">
        <f t="shared" si="0"/>
        <v>100.86641665589</v>
      </c>
      <c r="T61" s="330">
        <v>0.866416655890342</v>
      </c>
      <c r="U61" s="330" t="e">
        <v>#DIV/0!</v>
      </c>
      <c r="V61" s="330">
        <v>155.737704918033</v>
      </c>
      <c r="W61" s="330">
        <v>155.737704918033</v>
      </c>
      <c r="X61" s="331"/>
      <c r="Y61" s="335">
        <v>0</v>
      </c>
      <c r="Z61" s="335"/>
      <c r="AA61" s="335"/>
    </row>
    <row r="62" s="296" customFormat="1" spans="1:27">
      <c r="A62" s="319"/>
      <c r="B62" s="316">
        <v>2010699</v>
      </c>
      <c r="C62" s="320" t="s">
        <v>255</v>
      </c>
      <c r="D62" s="318">
        <v>423</v>
      </c>
      <c r="E62" s="318">
        <v>423</v>
      </c>
      <c r="F62" s="318">
        <v>105</v>
      </c>
      <c r="G62" s="318">
        <v>105</v>
      </c>
      <c r="H62" s="318">
        <v>0</v>
      </c>
      <c r="I62" s="318">
        <v>105</v>
      </c>
      <c r="J62" s="318">
        <v>105</v>
      </c>
      <c r="K62" s="318">
        <v>0</v>
      </c>
      <c r="L62" s="318">
        <v>90</v>
      </c>
      <c r="M62" s="318">
        <v>90</v>
      </c>
      <c r="N62" s="318">
        <v>0</v>
      </c>
      <c r="O62" s="318">
        <v>95</v>
      </c>
      <c r="P62" s="318">
        <v>95</v>
      </c>
      <c r="Q62" s="318">
        <v>0</v>
      </c>
      <c r="R62" s="318">
        <v>95</v>
      </c>
      <c r="S62" s="330">
        <f t="shared" si="0"/>
        <v>105.555555555556</v>
      </c>
      <c r="T62" s="330">
        <v>5.55555555555556</v>
      </c>
      <c r="U62" s="330" t="e">
        <v>#DIV/0!</v>
      </c>
      <c r="V62" s="330">
        <v>-77.5413711583924</v>
      </c>
      <c r="W62" s="330">
        <v>-77.5413711583924</v>
      </c>
      <c r="X62" s="331"/>
      <c r="Y62" s="335">
        <v>0</v>
      </c>
      <c r="Z62" s="335"/>
      <c r="AA62" s="335"/>
    </row>
    <row r="63" spans="1:27">
      <c r="A63" s="315">
        <v>2</v>
      </c>
      <c r="B63" s="316">
        <v>20107</v>
      </c>
      <c r="C63" s="317" t="s">
        <v>256</v>
      </c>
      <c r="D63" s="318">
        <v>600</v>
      </c>
      <c r="E63" s="318">
        <v>600</v>
      </c>
      <c r="F63" s="318">
        <v>0</v>
      </c>
      <c r="G63" s="318">
        <v>0</v>
      </c>
      <c r="H63" s="318">
        <v>0</v>
      </c>
      <c r="I63" s="318">
        <v>0</v>
      </c>
      <c r="J63" s="318">
        <v>0</v>
      </c>
      <c r="K63" s="318">
        <v>0</v>
      </c>
      <c r="L63" s="318">
        <v>0</v>
      </c>
      <c r="M63" s="318">
        <v>0</v>
      </c>
      <c r="N63" s="318">
        <v>0</v>
      </c>
      <c r="O63" s="318">
        <v>0</v>
      </c>
      <c r="P63" s="318">
        <v>0</v>
      </c>
      <c r="Q63" s="318">
        <v>0</v>
      </c>
      <c r="R63" s="318">
        <v>0</v>
      </c>
      <c r="S63" s="330" t="str">
        <f t="shared" si="0"/>
        <v/>
      </c>
      <c r="T63" s="330" t="e">
        <v>#DIV/0!</v>
      </c>
      <c r="U63" s="330" t="e">
        <v>#DIV/0!</v>
      </c>
      <c r="V63" s="330">
        <v>-100</v>
      </c>
      <c r="W63" s="330">
        <v>-100</v>
      </c>
      <c r="X63" s="331"/>
      <c r="Y63" s="335">
        <v>0</v>
      </c>
      <c r="Z63" s="335">
        <v>0</v>
      </c>
      <c r="AA63" s="335">
        <v>0</v>
      </c>
    </row>
    <row r="64" spans="1:27">
      <c r="A64" s="315"/>
      <c r="B64" s="316">
        <v>2010799</v>
      </c>
      <c r="C64" s="320" t="s">
        <v>257</v>
      </c>
      <c r="D64" s="318">
        <v>600</v>
      </c>
      <c r="E64" s="318">
        <v>600</v>
      </c>
      <c r="F64" s="318">
        <v>0</v>
      </c>
      <c r="G64" s="318">
        <v>0</v>
      </c>
      <c r="H64" s="318">
        <v>0</v>
      </c>
      <c r="I64" s="318">
        <v>0</v>
      </c>
      <c r="J64" s="318">
        <v>0</v>
      </c>
      <c r="K64" s="318">
        <v>0</v>
      </c>
      <c r="L64" s="318">
        <v>0</v>
      </c>
      <c r="M64" s="318">
        <v>0</v>
      </c>
      <c r="N64" s="318">
        <v>0</v>
      </c>
      <c r="O64" s="318">
        <v>0</v>
      </c>
      <c r="P64" s="318">
        <v>0</v>
      </c>
      <c r="Q64" s="318">
        <v>0</v>
      </c>
      <c r="R64" s="318">
        <v>0</v>
      </c>
      <c r="S64" s="330" t="str">
        <f t="shared" si="0"/>
        <v/>
      </c>
      <c r="T64" s="330" t="e">
        <v>#DIV/0!</v>
      </c>
      <c r="U64" s="330" t="e">
        <v>#DIV/0!</v>
      </c>
      <c r="V64" s="330">
        <v>-100</v>
      </c>
      <c r="W64" s="330">
        <v>-100</v>
      </c>
      <c r="X64" s="331"/>
      <c r="Y64" s="335">
        <v>0</v>
      </c>
      <c r="Z64" s="335"/>
      <c r="AA64" s="335"/>
    </row>
    <row r="65" s="296" customFormat="1" spans="1:27">
      <c r="A65" s="319">
        <v>2</v>
      </c>
      <c r="B65" s="316">
        <v>20108</v>
      </c>
      <c r="C65" s="317" t="s">
        <v>258</v>
      </c>
      <c r="D65" s="318">
        <v>675</v>
      </c>
      <c r="E65" s="318">
        <v>675</v>
      </c>
      <c r="F65" s="318">
        <v>0</v>
      </c>
      <c r="G65" s="318">
        <v>0</v>
      </c>
      <c r="H65" s="318">
        <v>0</v>
      </c>
      <c r="I65" s="318">
        <v>0</v>
      </c>
      <c r="J65" s="318">
        <v>0</v>
      </c>
      <c r="K65" s="318">
        <v>0</v>
      </c>
      <c r="L65" s="318">
        <v>3.336</v>
      </c>
      <c r="M65" s="318">
        <v>3.336</v>
      </c>
      <c r="N65" s="318">
        <v>0</v>
      </c>
      <c r="O65" s="318">
        <v>3</v>
      </c>
      <c r="P65" s="318">
        <v>3</v>
      </c>
      <c r="Q65" s="318">
        <v>0</v>
      </c>
      <c r="R65" s="318">
        <v>3</v>
      </c>
      <c r="S65" s="330">
        <f t="shared" si="0"/>
        <v>89.9280575539568</v>
      </c>
      <c r="T65" s="330">
        <v>-10.0719424460432</v>
      </c>
      <c r="U65" s="330" t="e">
        <v>#DIV/0!</v>
      </c>
      <c r="V65" s="330">
        <v>-99.5555555555556</v>
      </c>
      <c r="W65" s="330">
        <v>-99.5555555555556</v>
      </c>
      <c r="X65" s="331"/>
      <c r="Y65" s="335">
        <v>0</v>
      </c>
      <c r="Z65" s="335">
        <v>0</v>
      </c>
      <c r="AA65" s="335">
        <v>0</v>
      </c>
    </row>
    <row r="66" spans="1:27">
      <c r="A66" s="315"/>
      <c r="B66" s="316">
        <v>2010801</v>
      </c>
      <c r="C66" s="320" t="s">
        <v>218</v>
      </c>
      <c r="D66" s="318">
        <v>270</v>
      </c>
      <c r="E66" s="318">
        <v>270</v>
      </c>
      <c r="F66" s="318">
        <v>0</v>
      </c>
      <c r="G66" s="318">
        <v>0</v>
      </c>
      <c r="H66" s="318">
        <v>0</v>
      </c>
      <c r="I66" s="318">
        <v>0</v>
      </c>
      <c r="J66" s="318">
        <v>0</v>
      </c>
      <c r="K66" s="318">
        <v>0</v>
      </c>
      <c r="L66" s="318">
        <v>0</v>
      </c>
      <c r="M66" s="318">
        <v>0</v>
      </c>
      <c r="N66" s="318">
        <v>0</v>
      </c>
      <c r="O66" s="318">
        <v>0</v>
      </c>
      <c r="P66" s="318">
        <v>0</v>
      </c>
      <c r="Q66" s="318">
        <v>0</v>
      </c>
      <c r="R66" s="318">
        <v>0</v>
      </c>
      <c r="S66" s="330" t="str">
        <f t="shared" si="0"/>
        <v/>
      </c>
      <c r="T66" s="330" t="e">
        <v>#DIV/0!</v>
      </c>
      <c r="U66" s="330" t="e">
        <v>#DIV/0!</v>
      </c>
      <c r="V66" s="330">
        <v>-100</v>
      </c>
      <c r="W66" s="330">
        <v>-100</v>
      </c>
      <c r="X66" s="331"/>
      <c r="Y66" s="335">
        <v>0</v>
      </c>
      <c r="Z66" s="335"/>
      <c r="AA66" s="335"/>
    </row>
    <row r="67" s="296" customFormat="1" spans="1:27">
      <c r="A67" s="319"/>
      <c r="B67" s="316">
        <v>2010804</v>
      </c>
      <c r="C67" s="320" t="s">
        <v>259</v>
      </c>
      <c r="D67" s="318">
        <v>375</v>
      </c>
      <c r="E67" s="318">
        <v>375</v>
      </c>
      <c r="F67" s="318">
        <v>0</v>
      </c>
      <c r="G67" s="318">
        <v>0</v>
      </c>
      <c r="H67" s="318">
        <v>0</v>
      </c>
      <c r="I67" s="318">
        <v>0</v>
      </c>
      <c r="J67" s="318">
        <v>0</v>
      </c>
      <c r="K67" s="318">
        <v>0</v>
      </c>
      <c r="L67" s="318">
        <v>0</v>
      </c>
      <c r="M67" s="318">
        <v>0</v>
      </c>
      <c r="N67" s="318">
        <v>0</v>
      </c>
      <c r="O67" s="318">
        <v>0</v>
      </c>
      <c r="P67" s="318">
        <v>0</v>
      </c>
      <c r="Q67" s="318">
        <v>0</v>
      </c>
      <c r="R67" s="318">
        <v>0</v>
      </c>
      <c r="S67" s="330" t="str">
        <f t="shared" si="0"/>
        <v/>
      </c>
      <c r="T67" s="330" t="e">
        <v>#DIV/0!</v>
      </c>
      <c r="U67" s="330" t="e">
        <v>#DIV/0!</v>
      </c>
      <c r="V67" s="330">
        <v>-100</v>
      </c>
      <c r="W67" s="330">
        <v>-100</v>
      </c>
      <c r="X67" s="331"/>
      <c r="Y67" s="335">
        <v>0</v>
      </c>
      <c r="Z67" s="335"/>
      <c r="AA67" s="335"/>
    </row>
    <row r="68" spans="1:27">
      <c r="A68" s="315"/>
      <c r="B68" s="316">
        <v>2010805</v>
      </c>
      <c r="C68" s="320" t="s">
        <v>260</v>
      </c>
      <c r="D68" s="318">
        <v>15</v>
      </c>
      <c r="E68" s="318">
        <v>15</v>
      </c>
      <c r="F68" s="318">
        <v>0</v>
      </c>
      <c r="G68" s="318">
        <v>0</v>
      </c>
      <c r="H68" s="318">
        <v>0</v>
      </c>
      <c r="I68" s="318">
        <v>0</v>
      </c>
      <c r="J68" s="318">
        <v>0</v>
      </c>
      <c r="K68" s="318">
        <v>0</v>
      </c>
      <c r="L68" s="318">
        <v>0</v>
      </c>
      <c r="M68" s="318">
        <v>0</v>
      </c>
      <c r="N68" s="318">
        <v>0</v>
      </c>
      <c r="O68" s="318">
        <v>0</v>
      </c>
      <c r="P68" s="318">
        <v>0</v>
      </c>
      <c r="Q68" s="318">
        <v>0</v>
      </c>
      <c r="R68" s="318">
        <v>0</v>
      </c>
      <c r="S68" s="330" t="str">
        <f t="shared" si="0"/>
        <v/>
      </c>
      <c r="T68" s="330" t="e">
        <v>#DIV/0!</v>
      </c>
      <c r="U68" s="330" t="e">
        <v>#DIV/0!</v>
      </c>
      <c r="V68" s="330">
        <v>-100</v>
      </c>
      <c r="W68" s="330">
        <v>-100</v>
      </c>
      <c r="X68" s="331"/>
      <c r="Y68" s="335">
        <v>0</v>
      </c>
      <c r="Z68" s="335"/>
      <c r="AA68" s="335"/>
    </row>
    <row r="69" s="296" customFormat="1" spans="1:27">
      <c r="A69" s="319"/>
      <c r="B69" s="316">
        <v>2010806</v>
      </c>
      <c r="C69" s="320" t="s">
        <v>253</v>
      </c>
      <c r="D69" s="318">
        <v>15</v>
      </c>
      <c r="E69" s="318">
        <v>15</v>
      </c>
      <c r="F69" s="318">
        <v>0</v>
      </c>
      <c r="G69" s="318">
        <v>0</v>
      </c>
      <c r="H69" s="318">
        <v>0</v>
      </c>
      <c r="I69" s="318">
        <v>0</v>
      </c>
      <c r="J69" s="318">
        <v>0</v>
      </c>
      <c r="K69" s="318">
        <v>0</v>
      </c>
      <c r="L69" s="318">
        <v>0</v>
      </c>
      <c r="M69" s="318">
        <v>0</v>
      </c>
      <c r="N69" s="318">
        <v>0</v>
      </c>
      <c r="O69" s="318">
        <v>0</v>
      </c>
      <c r="P69" s="318">
        <v>0</v>
      </c>
      <c r="Q69" s="318">
        <v>0</v>
      </c>
      <c r="R69" s="318">
        <v>0</v>
      </c>
      <c r="S69" s="330" t="str">
        <f t="shared" si="0"/>
        <v/>
      </c>
      <c r="T69" s="330" t="e">
        <v>#DIV/0!</v>
      </c>
      <c r="U69" s="330" t="e">
        <v>#DIV/0!</v>
      </c>
      <c r="V69" s="330">
        <v>-100</v>
      </c>
      <c r="W69" s="330">
        <v>-100</v>
      </c>
      <c r="X69" s="331"/>
      <c r="Y69" s="335">
        <v>0</v>
      </c>
      <c r="Z69" s="335"/>
      <c r="AA69" s="335"/>
    </row>
    <row r="70" s="296" customFormat="1" spans="1:27">
      <c r="A70" s="319"/>
      <c r="B70" s="316">
        <v>2010850</v>
      </c>
      <c r="C70" s="320" t="s">
        <v>227</v>
      </c>
      <c r="D70" s="318">
        <v>0</v>
      </c>
      <c r="E70" s="318">
        <v>0</v>
      </c>
      <c r="F70" s="318">
        <v>0</v>
      </c>
      <c r="G70" s="318">
        <v>0</v>
      </c>
      <c r="H70" s="318">
        <v>0</v>
      </c>
      <c r="I70" s="318">
        <v>0</v>
      </c>
      <c r="J70" s="318">
        <v>0</v>
      </c>
      <c r="K70" s="318">
        <v>0</v>
      </c>
      <c r="L70" s="318">
        <v>3.336</v>
      </c>
      <c r="M70" s="318">
        <v>3.336</v>
      </c>
      <c r="N70" s="318">
        <v>0</v>
      </c>
      <c r="O70" s="318">
        <v>3</v>
      </c>
      <c r="P70" s="318">
        <v>3</v>
      </c>
      <c r="Q70" s="318">
        <v>0</v>
      </c>
      <c r="R70" s="318">
        <v>3</v>
      </c>
      <c r="S70" s="330">
        <f t="shared" si="0"/>
        <v>89.9280575539568</v>
      </c>
      <c r="T70" s="330">
        <v>-10.0719424460432</v>
      </c>
      <c r="U70" s="330" t="e">
        <v>#DIV/0!</v>
      </c>
      <c r="V70" s="330" t="e">
        <v>#DIV/0!</v>
      </c>
      <c r="W70" s="330"/>
      <c r="X70" s="331"/>
      <c r="Y70" s="335">
        <v>0</v>
      </c>
      <c r="Z70" s="335"/>
      <c r="AA70" s="335"/>
    </row>
    <row r="71" spans="1:27">
      <c r="A71" s="315">
        <v>2</v>
      </c>
      <c r="B71" s="316">
        <v>20110</v>
      </c>
      <c r="C71" s="317" t="s">
        <v>261</v>
      </c>
      <c r="D71" s="318">
        <v>647</v>
      </c>
      <c r="E71" s="318">
        <v>647</v>
      </c>
      <c r="F71" s="318">
        <v>588</v>
      </c>
      <c r="G71" s="318">
        <v>588</v>
      </c>
      <c r="H71" s="318">
        <v>0</v>
      </c>
      <c r="I71" s="318">
        <v>588</v>
      </c>
      <c r="J71" s="318">
        <v>588</v>
      </c>
      <c r="K71" s="318">
        <v>0</v>
      </c>
      <c r="L71" s="318">
        <v>749.077001</v>
      </c>
      <c r="M71" s="318">
        <v>749.077001</v>
      </c>
      <c r="N71" s="318">
        <v>0</v>
      </c>
      <c r="O71" s="318">
        <v>727</v>
      </c>
      <c r="P71" s="318">
        <v>727</v>
      </c>
      <c r="Q71" s="318">
        <v>0</v>
      </c>
      <c r="R71" s="318">
        <v>727</v>
      </c>
      <c r="S71" s="330">
        <f t="shared" si="0"/>
        <v>97.0527728163423</v>
      </c>
      <c r="T71" s="330">
        <v>-2.94722718365772</v>
      </c>
      <c r="U71" s="330" t="e">
        <v>#DIV/0!</v>
      </c>
      <c r="V71" s="330">
        <v>12.3647604327666</v>
      </c>
      <c r="W71" s="330">
        <v>12.3647604327666</v>
      </c>
      <c r="X71" s="331"/>
      <c r="Y71" s="335">
        <v>0</v>
      </c>
      <c r="Z71" s="335">
        <v>0</v>
      </c>
      <c r="AA71" s="335">
        <v>0</v>
      </c>
    </row>
    <row r="72" s="296" customFormat="1" spans="1:27">
      <c r="A72" s="319"/>
      <c r="B72" s="316">
        <v>2011001</v>
      </c>
      <c r="C72" s="320" t="s">
        <v>218</v>
      </c>
      <c r="D72" s="318">
        <v>408</v>
      </c>
      <c r="E72" s="318">
        <v>408</v>
      </c>
      <c r="F72" s="318">
        <v>567</v>
      </c>
      <c r="G72" s="318">
        <v>567</v>
      </c>
      <c r="H72" s="318">
        <v>0</v>
      </c>
      <c r="I72" s="318">
        <v>567</v>
      </c>
      <c r="J72" s="318">
        <v>567</v>
      </c>
      <c r="K72" s="318">
        <v>0</v>
      </c>
      <c r="L72" s="318">
        <v>566.777001</v>
      </c>
      <c r="M72" s="318">
        <v>566.777001</v>
      </c>
      <c r="N72" s="318">
        <v>0</v>
      </c>
      <c r="O72" s="318">
        <v>572</v>
      </c>
      <c r="P72" s="318">
        <v>572</v>
      </c>
      <c r="Q72" s="318">
        <v>0</v>
      </c>
      <c r="R72" s="318">
        <v>572</v>
      </c>
      <c r="S72" s="330">
        <f t="shared" ref="S72:S135" si="1">IFERROR(R72/L72*100,"")</f>
        <v>100.921526277669</v>
      </c>
      <c r="T72" s="330">
        <v>0.921526277669118</v>
      </c>
      <c r="U72" s="330" t="e">
        <v>#DIV/0!</v>
      </c>
      <c r="V72" s="330">
        <v>40.1960784313725</v>
      </c>
      <c r="W72" s="330">
        <v>40.1960784313725</v>
      </c>
      <c r="X72" s="331"/>
      <c r="Y72" s="335">
        <v>0</v>
      </c>
      <c r="Z72" s="335"/>
      <c r="AA72" s="335"/>
    </row>
    <row r="73" s="296" customFormat="1" spans="1:27">
      <c r="A73" s="319"/>
      <c r="B73" s="316">
        <v>2011002</v>
      </c>
      <c r="C73" s="320" t="s">
        <v>219</v>
      </c>
      <c r="D73" s="318">
        <v>41</v>
      </c>
      <c r="E73" s="318">
        <v>41</v>
      </c>
      <c r="F73" s="318">
        <v>10</v>
      </c>
      <c r="G73" s="318">
        <v>10</v>
      </c>
      <c r="H73" s="318">
        <v>0</v>
      </c>
      <c r="I73" s="318">
        <v>10</v>
      </c>
      <c r="J73" s="318">
        <v>10</v>
      </c>
      <c r="K73" s="318">
        <v>0</v>
      </c>
      <c r="L73" s="318">
        <v>0</v>
      </c>
      <c r="M73" s="318">
        <v>0</v>
      </c>
      <c r="N73" s="318">
        <v>0</v>
      </c>
      <c r="O73" s="318">
        <v>10</v>
      </c>
      <c r="P73" s="318">
        <v>10</v>
      </c>
      <c r="Q73" s="318">
        <v>0</v>
      </c>
      <c r="R73" s="318">
        <v>10</v>
      </c>
      <c r="S73" s="330" t="str">
        <f t="shared" si="1"/>
        <v/>
      </c>
      <c r="T73" s="330" t="e">
        <v>#DIV/0!</v>
      </c>
      <c r="U73" s="330" t="e">
        <v>#DIV/0!</v>
      </c>
      <c r="V73" s="330">
        <v>-75.609756097561</v>
      </c>
      <c r="W73" s="330">
        <v>-75.609756097561</v>
      </c>
      <c r="X73" s="331"/>
      <c r="Y73" s="335">
        <v>0</v>
      </c>
      <c r="Z73" s="335"/>
      <c r="AA73" s="335"/>
    </row>
    <row r="74" spans="1:27">
      <c r="A74" s="315"/>
      <c r="B74" s="316">
        <v>2011006</v>
      </c>
      <c r="C74" s="320" t="s">
        <v>262</v>
      </c>
      <c r="D74" s="318">
        <v>47</v>
      </c>
      <c r="E74" s="318">
        <v>47</v>
      </c>
      <c r="F74" s="318">
        <v>11</v>
      </c>
      <c r="G74" s="318">
        <v>11</v>
      </c>
      <c r="H74" s="318">
        <v>0</v>
      </c>
      <c r="I74" s="318">
        <v>11</v>
      </c>
      <c r="J74" s="318">
        <v>11</v>
      </c>
      <c r="K74" s="318">
        <v>0</v>
      </c>
      <c r="L74" s="318">
        <v>11.8</v>
      </c>
      <c r="M74" s="318">
        <v>11.8</v>
      </c>
      <c r="N74" s="318">
        <v>0</v>
      </c>
      <c r="O74" s="318">
        <v>10</v>
      </c>
      <c r="P74" s="318">
        <v>10</v>
      </c>
      <c r="Q74" s="318">
        <v>0</v>
      </c>
      <c r="R74" s="318">
        <v>10</v>
      </c>
      <c r="S74" s="330">
        <f t="shared" si="1"/>
        <v>84.7457627118644</v>
      </c>
      <c r="T74" s="330">
        <v>-15.2542372881356</v>
      </c>
      <c r="U74" s="330" t="e">
        <v>#DIV/0!</v>
      </c>
      <c r="V74" s="330">
        <v>-78.7234042553192</v>
      </c>
      <c r="W74" s="330">
        <v>-78.7234042553192</v>
      </c>
      <c r="X74" s="331"/>
      <c r="Y74" s="335">
        <v>0</v>
      </c>
      <c r="Z74" s="335"/>
      <c r="AA74" s="335"/>
    </row>
    <row r="75" s="296" customFormat="1" spans="1:27">
      <c r="A75" s="319"/>
      <c r="B75" s="316">
        <v>2011008</v>
      </c>
      <c r="C75" s="320" t="s">
        <v>263</v>
      </c>
      <c r="D75" s="318">
        <v>51</v>
      </c>
      <c r="E75" s="318">
        <v>51</v>
      </c>
      <c r="F75" s="318">
        <v>0</v>
      </c>
      <c r="G75" s="318">
        <v>0</v>
      </c>
      <c r="H75" s="318">
        <v>0</v>
      </c>
      <c r="I75" s="318">
        <v>0</v>
      </c>
      <c r="J75" s="318">
        <v>0</v>
      </c>
      <c r="K75" s="318">
        <v>0</v>
      </c>
      <c r="L75" s="318">
        <v>0</v>
      </c>
      <c r="M75" s="318">
        <v>0</v>
      </c>
      <c r="N75" s="318">
        <v>0</v>
      </c>
      <c r="O75" s="318">
        <v>0</v>
      </c>
      <c r="P75" s="318">
        <v>0</v>
      </c>
      <c r="Q75" s="318">
        <v>0</v>
      </c>
      <c r="R75" s="318">
        <v>0</v>
      </c>
      <c r="S75" s="330" t="str">
        <f t="shared" si="1"/>
        <v/>
      </c>
      <c r="T75" s="330" t="e">
        <v>#DIV/0!</v>
      </c>
      <c r="U75" s="330" t="e">
        <v>#DIV/0!</v>
      </c>
      <c r="V75" s="330">
        <v>-100</v>
      </c>
      <c r="W75" s="330">
        <v>-100</v>
      </c>
      <c r="X75" s="331"/>
      <c r="Y75" s="335">
        <v>0</v>
      </c>
      <c r="Z75" s="335"/>
      <c r="AA75" s="335"/>
    </row>
    <row r="76" s="296" customFormat="1" spans="1:27">
      <c r="A76" s="319"/>
      <c r="B76" s="316">
        <v>2011011</v>
      </c>
      <c r="C76" s="320" t="s">
        <v>264</v>
      </c>
      <c r="D76" s="318">
        <v>10</v>
      </c>
      <c r="E76" s="318">
        <v>10</v>
      </c>
      <c r="F76" s="318">
        <v>0</v>
      </c>
      <c r="G76" s="318">
        <v>0</v>
      </c>
      <c r="H76" s="318">
        <v>0</v>
      </c>
      <c r="I76" s="318">
        <v>0</v>
      </c>
      <c r="J76" s="318">
        <v>0</v>
      </c>
      <c r="K76" s="318">
        <v>0</v>
      </c>
      <c r="L76" s="318">
        <v>0</v>
      </c>
      <c r="M76" s="318">
        <v>0</v>
      </c>
      <c r="N76" s="318">
        <v>0</v>
      </c>
      <c r="O76" s="318">
        <v>0</v>
      </c>
      <c r="P76" s="318">
        <v>0</v>
      </c>
      <c r="Q76" s="318">
        <v>0</v>
      </c>
      <c r="R76" s="318">
        <v>0</v>
      </c>
      <c r="S76" s="330" t="str">
        <f t="shared" si="1"/>
        <v/>
      </c>
      <c r="T76" s="330" t="e">
        <v>#DIV/0!</v>
      </c>
      <c r="U76" s="330" t="e">
        <v>#DIV/0!</v>
      </c>
      <c r="V76" s="330">
        <v>-100</v>
      </c>
      <c r="W76" s="330">
        <v>-100</v>
      </c>
      <c r="X76" s="331"/>
      <c r="Y76" s="335">
        <v>0</v>
      </c>
      <c r="Z76" s="335"/>
      <c r="AA76" s="335"/>
    </row>
    <row r="77" s="296" customFormat="1" spans="1:27">
      <c r="A77" s="319"/>
      <c r="B77" s="316">
        <v>2011050</v>
      </c>
      <c r="C77" s="320" t="s">
        <v>227</v>
      </c>
      <c r="D77" s="318">
        <v>90</v>
      </c>
      <c r="E77" s="318">
        <v>90</v>
      </c>
      <c r="F77" s="318">
        <v>0</v>
      </c>
      <c r="G77" s="318">
        <v>0</v>
      </c>
      <c r="H77" s="318">
        <v>0</v>
      </c>
      <c r="I77" s="318">
        <v>0</v>
      </c>
      <c r="J77" s="318">
        <v>0</v>
      </c>
      <c r="K77" s="318">
        <v>0</v>
      </c>
      <c r="L77" s="318">
        <v>0</v>
      </c>
      <c r="M77" s="318">
        <v>0</v>
      </c>
      <c r="N77" s="318">
        <v>0</v>
      </c>
      <c r="O77" s="318">
        <v>0</v>
      </c>
      <c r="P77" s="318">
        <v>0</v>
      </c>
      <c r="Q77" s="318">
        <v>0</v>
      </c>
      <c r="R77" s="318">
        <v>0</v>
      </c>
      <c r="S77" s="330" t="str">
        <f t="shared" si="1"/>
        <v/>
      </c>
      <c r="T77" s="330" t="e">
        <v>#DIV/0!</v>
      </c>
      <c r="U77" s="330" t="e">
        <v>#DIV/0!</v>
      </c>
      <c r="V77" s="330">
        <v>-100</v>
      </c>
      <c r="W77" s="330">
        <v>-100</v>
      </c>
      <c r="X77" s="331"/>
      <c r="Y77" s="335">
        <v>0</v>
      </c>
      <c r="Z77" s="335"/>
      <c r="AA77" s="335"/>
    </row>
    <row r="78" s="296" customFormat="1" spans="1:27">
      <c r="A78" s="319"/>
      <c r="B78" s="316">
        <v>2011099</v>
      </c>
      <c r="C78" s="320" t="s">
        <v>265</v>
      </c>
      <c r="D78" s="318">
        <v>0</v>
      </c>
      <c r="E78" s="318">
        <v>0</v>
      </c>
      <c r="F78" s="318">
        <v>0</v>
      </c>
      <c r="G78" s="318">
        <v>0</v>
      </c>
      <c r="H78" s="318">
        <v>0</v>
      </c>
      <c r="I78" s="318">
        <v>0</v>
      </c>
      <c r="J78" s="318">
        <v>0</v>
      </c>
      <c r="K78" s="318">
        <v>0</v>
      </c>
      <c r="L78" s="318">
        <v>170.5</v>
      </c>
      <c r="M78" s="318">
        <v>170.5</v>
      </c>
      <c r="N78" s="318">
        <v>0</v>
      </c>
      <c r="O78" s="318">
        <v>135</v>
      </c>
      <c r="P78" s="318">
        <v>135</v>
      </c>
      <c r="Q78" s="318">
        <v>0</v>
      </c>
      <c r="R78" s="318">
        <v>135</v>
      </c>
      <c r="S78" s="330">
        <f t="shared" si="1"/>
        <v>79.1788856304985</v>
      </c>
      <c r="T78" s="330">
        <v>-20.8211143695015</v>
      </c>
      <c r="U78" s="330" t="e">
        <v>#DIV/0!</v>
      </c>
      <c r="V78" s="330" t="e">
        <v>#DIV/0!</v>
      </c>
      <c r="W78" s="330"/>
      <c r="X78" s="331"/>
      <c r="Y78" s="335">
        <v>0</v>
      </c>
      <c r="Z78" s="335"/>
      <c r="AA78" s="335"/>
    </row>
    <row r="79" spans="1:27">
      <c r="A79" s="315">
        <v>2</v>
      </c>
      <c r="B79" s="316">
        <v>20111</v>
      </c>
      <c r="C79" s="317" t="s">
        <v>266</v>
      </c>
      <c r="D79" s="318">
        <v>800.02473</v>
      </c>
      <c r="E79" s="318">
        <v>800.02473</v>
      </c>
      <c r="F79" s="318">
        <v>1195</v>
      </c>
      <c r="G79" s="318">
        <v>1130</v>
      </c>
      <c r="H79" s="318">
        <v>65</v>
      </c>
      <c r="I79" s="318">
        <v>1195</v>
      </c>
      <c r="J79" s="318">
        <v>1130</v>
      </c>
      <c r="K79" s="318">
        <v>65</v>
      </c>
      <c r="L79" s="318">
        <v>1012.005498</v>
      </c>
      <c r="M79" s="318">
        <v>947.005498</v>
      </c>
      <c r="N79" s="318">
        <v>65</v>
      </c>
      <c r="O79" s="318">
        <v>1156.623321</v>
      </c>
      <c r="P79" s="318">
        <v>1103.108177</v>
      </c>
      <c r="Q79" s="318">
        <v>53.515144</v>
      </c>
      <c r="R79" s="318">
        <v>1156.623321</v>
      </c>
      <c r="S79" s="330">
        <f t="shared" si="1"/>
        <v>114.290221079412</v>
      </c>
      <c r="T79" s="330">
        <v>16.483819716958</v>
      </c>
      <c r="U79" s="330">
        <v>-17.6690092307692</v>
      </c>
      <c r="V79" s="330">
        <v>44.5734459983506</v>
      </c>
      <c r="W79" s="330">
        <v>44.5734459983506</v>
      </c>
      <c r="X79" s="331"/>
      <c r="Y79" s="335">
        <v>0</v>
      </c>
      <c r="Z79" s="335">
        <v>0</v>
      </c>
      <c r="AA79" s="335">
        <v>0</v>
      </c>
    </row>
    <row r="80" s="296" customFormat="1" spans="1:27">
      <c r="A80" s="319"/>
      <c r="B80" s="316">
        <v>2011101</v>
      </c>
      <c r="C80" s="320" t="s">
        <v>218</v>
      </c>
      <c r="D80" s="318">
        <v>483.02473</v>
      </c>
      <c r="E80" s="318">
        <v>483.02473</v>
      </c>
      <c r="F80" s="318">
        <v>582</v>
      </c>
      <c r="G80" s="318">
        <v>517</v>
      </c>
      <c r="H80" s="318">
        <v>65</v>
      </c>
      <c r="I80" s="318">
        <v>582</v>
      </c>
      <c r="J80" s="318">
        <v>517</v>
      </c>
      <c r="K80" s="318">
        <v>65</v>
      </c>
      <c r="L80" s="318">
        <v>579.997247</v>
      </c>
      <c r="M80" s="318">
        <v>514.997247</v>
      </c>
      <c r="N80" s="318">
        <v>65</v>
      </c>
      <c r="O80" s="318">
        <v>576.623321</v>
      </c>
      <c r="P80" s="318">
        <v>523.108177</v>
      </c>
      <c r="Q80" s="318">
        <v>53.515144</v>
      </c>
      <c r="R80" s="318">
        <v>576.623321</v>
      </c>
      <c r="S80" s="330">
        <f t="shared" si="1"/>
        <v>99.4182858595534</v>
      </c>
      <c r="T80" s="330">
        <v>1.57494628315944</v>
      </c>
      <c r="U80" s="330">
        <v>-17.6690092307692</v>
      </c>
      <c r="V80" s="330">
        <v>19.3775981200797</v>
      </c>
      <c r="W80" s="330">
        <v>19.3775981200797</v>
      </c>
      <c r="X80" s="331"/>
      <c r="Y80" s="335">
        <v>0</v>
      </c>
      <c r="Z80" s="335"/>
      <c r="AA80" s="335"/>
    </row>
    <row r="81" s="296" customFormat="1" spans="1:27">
      <c r="A81" s="319"/>
      <c r="B81" s="316">
        <v>2011102</v>
      </c>
      <c r="C81" s="320" t="s">
        <v>219</v>
      </c>
      <c r="D81" s="318">
        <v>236</v>
      </c>
      <c r="E81" s="318">
        <v>236</v>
      </c>
      <c r="F81" s="318">
        <v>226</v>
      </c>
      <c r="G81" s="318">
        <v>226</v>
      </c>
      <c r="H81" s="318">
        <v>0</v>
      </c>
      <c r="I81" s="318">
        <v>226</v>
      </c>
      <c r="J81" s="318">
        <v>226</v>
      </c>
      <c r="K81" s="318">
        <v>0</v>
      </c>
      <c r="L81" s="318">
        <v>86.5</v>
      </c>
      <c r="M81" s="318">
        <v>86.5</v>
      </c>
      <c r="N81" s="318">
        <v>0</v>
      </c>
      <c r="O81" s="318">
        <v>227</v>
      </c>
      <c r="P81" s="318">
        <v>227</v>
      </c>
      <c r="Q81" s="318">
        <v>0</v>
      </c>
      <c r="R81" s="318">
        <v>227</v>
      </c>
      <c r="S81" s="330">
        <f t="shared" si="1"/>
        <v>262.42774566474</v>
      </c>
      <c r="T81" s="330">
        <v>162.42774566474</v>
      </c>
      <c r="U81" s="330" t="e">
        <v>#DIV/0!</v>
      </c>
      <c r="V81" s="330">
        <v>-3.8135593220339</v>
      </c>
      <c r="W81" s="330">
        <v>-3.8135593220339</v>
      </c>
      <c r="X81" s="331"/>
      <c r="Y81" s="335">
        <v>0</v>
      </c>
      <c r="Z81" s="335"/>
      <c r="AA81" s="335"/>
    </row>
    <row r="82" s="296" customFormat="1" spans="1:27">
      <c r="A82" s="319"/>
      <c r="B82" s="316">
        <v>2011104</v>
      </c>
      <c r="C82" s="320" t="s">
        <v>267</v>
      </c>
      <c r="D82" s="318">
        <v>44</v>
      </c>
      <c r="E82" s="318">
        <v>44</v>
      </c>
      <c r="F82" s="318">
        <v>45</v>
      </c>
      <c r="G82" s="318">
        <v>45</v>
      </c>
      <c r="H82" s="318">
        <v>0</v>
      </c>
      <c r="I82" s="318">
        <v>45</v>
      </c>
      <c r="J82" s="318">
        <v>45</v>
      </c>
      <c r="K82" s="318">
        <v>0</v>
      </c>
      <c r="L82" s="318">
        <v>0</v>
      </c>
      <c r="M82" s="318">
        <v>0</v>
      </c>
      <c r="N82" s="318">
        <v>0</v>
      </c>
      <c r="O82" s="318">
        <v>45</v>
      </c>
      <c r="P82" s="318">
        <v>45</v>
      </c>
      <c r="Q82" s="318">
        <v>0</v>
      </c>
      <c r="R82" s="318">
        <v>45</v>
      </c>
      <c r="S82" s="330" t="str">
        <f t="shared" si="1"/>
        <v/>
      </c>
      <c r="T82" s="330" t="e">
        <v>#DIV/0!</v>
      </c>
      <c r="U82" s="330" t="e">
        <v>#DIV/0!</v>
      </c>
      <c r="V82" s="330">
        <v>2.27272727272727</v>
      </c>
      <c r="W82" s="330">
        <v>2.27272727272727</v>
      </c>
      <c r="X82" s="331"/>
      <c r="Y82" s="335">
        <v>0</v>
      </c>
      <c r="Z82" s="335"/>
      <c r="AA82" s="335"/>
    </row>
    <row r="83" s="296" customFormat="1" spans="1:27">
      <c r="A83" s="319"/>
      <c r="B83" s="316">
        <v>2011150</v>
      </c>
      <c r="C83" s="320" t="s">
        <v>227</v>
      </c>
      <c r="D83" s="318">
        <v>27</v>
      </c>
      <c r="E83" s="318">
        <v>27</v>
      </c>
      <c r="F83" s="318">
        <v>32</v>
      </c>
      <c r="G83" s="318">
        <v>32</v>
      </c>
      <c r="H83" s="318">
        <v>0</v>
      </c>
      <c r="I83" s="318">
        <v>32</v>
      </c>
      <c r="J83" s="318">
        <v>32</v>
      </c>
      <c r="K83" s="318">
        <v>0</v>
      </c>
      <c r="L83" s="318">
        <v>35.508251</v>
      </c>
      <c r="M83" s="318">
        <v>35.508251</v>
      </c>
      <c r="N83" s="318">
        <v>0</v>
      </c>
      <c r="O83" s="318">
        <v>33</v>
      </c>
      <c r="P83" s="318">
        <v>33</v>
      </c>
      <c r="Q83" s="318">
        <v>0</v>
      </c>
      <c r="R83" s="318">
        <v>33</v>
      </c>
      <c r="S83" s="330">
        <f t="shared" si="1"/>
        <v>92.9361460242015</v>
      </c>
      <c r="T83" s="330">
        <v>-7.06385397579847</v>
      </c>
      <c r="U83" s="330" t="e">
        <v>#DIV/0!</v>
      </c>
      <c r="V83" s="330">
        <v>22.2222222222222</v>
      </c>
      <c r="W83" s="330">
        <v>22.2222222222222</v>
      </c>
      <c r="X83" s="331"/>
      <c r="Y83" s="335">
        <v>0</v>
      </c>
      <c r="Z83" s="335"/>
      <c r="AA83" s="335"/>
    </row>
    <row r="84" s="296" customFormat="1" spans="1:27">
      <c r="A84" s="319"/>
      <c r="B84" s="316">
        <v>2011199</v>
      </c>
      <c r="C84" s="320" t="s">
        <v>268</v>
      </c>
      <c r="D84" s="318">
        <v>10</v>
      </c>
      <c r="E84" s="318">
        <v>10</v>
      </c>
      <c r="F84" s="318">
        <v>310</v>
      </c>
      <c r="G84" s="318">
        <v>310</v>
      </c>
      <c r="H84" s="318">
        <v>0</v>
      </c>
      <c r="I84" s="318">
        <v>310</v>
      </c>
      <c r="J84" s="318">
        <v>310</v>
      </c>
      <c r="K84" s="318">
        <v>0</v>
      </c>
      <c r="L84" s="318">
        <v>310</v>
      </c>
      <c r="M84" s="318">
        <v>310</v>
      </c>
      <c r="N84" s="318">
        <v>0</v>
      </c>
      <c r="O84" s="318">
        <v>275</v>
      </c>
      <c r="P84" s="318">
        <v>275</v>
      </c>
      <c r="Q84" s="318">
        <v>0</v>
      </c>
      <c r="R84" s="318">
        <v>275</v>
      </c>
      <c r="S84" s="330">
        <f t="shared" si="1"/>
        <v>88.7096774193548</v>
      </c>
      <c r="T84" s="330">
        <v>-11.2903225806452</v>
      </c>
      <c r="U84" s="330" t="e">
        <v>#DIV/0!</v>
      </c>
      <c r="V84" s="330">
        <v>2650</v>
      </c>
      <c r="W84" s="330">
        <v>2650</v>
      </c>
      <c r="X84" s="331"/>
      <c r="Y84" s="335">
        <v>0</v>
      </c>
      <c r="Z84" s="335"/>
      <c r="AA84" s="335"/>
    </row>
    <row r="85" spans="1:27">
      <c r="A85" s="315">
        <v>2</v>
      </c>
      <c r="B85" s="316">
        <v>20113</v>
      </c>
      <c r="C85" s="317" t="s">
        <v>269</v>
      </c>
      <c r="D85" s="318">
        <v>1046</v>
      </c>
      <c r="E85" s="318">
        <v>1046</v>
      </c>
      <c r="F85" s="318">
        <v>690</v>
      </c>
      <c r="G85" s="318">
        <v>690</v>
      </c>
      <c r="H85" s="318">
        <v>0</v>
      </c>
      <c r="I85" s="318">
        <v>690</v>
      </c>
      <c r="J85" s="318">
        <v>690</v>
      </c>
      <c r="K85" s="318">
        <v>0</v>
      </c>
      <c r="L85" s="318">
        <v>622.5713</v>
      </c>
      <c r="M85" s="318">
        <v>622.5713</v>
      </c>
      <c r="N85" s="318">
        <v>0</v>
      </c>
      <c r="O85" s="318">
        <v>693</v>
      </c>
      <c r="P85" s="318">
        <v>693</v>
      </c>
      <c r="Q85" s="318">
        <v>0</v>
      </c>
      <c r="R85" s="318">
        <v>693</v>
      </c>
      <c r="S85" s="330">
        <f t="shared" si="1"/>
        <v>111.312551670789</v>
      </c>
      <c r="T85" s="330">
        <v>11.3125516707885</v>
      </c>
      <c r="U85" s="330" t="e">
        <v>#DIV/0!</v>
      </c>
      <c r="V85" s="330">
        <v>-33.7476099426386</v>
      </c>
      <c r="W85" s="330">
        <v>-33.7476099426386</v>
      </c>
      <c r="X85" s="331"/>
      <c r="Y85" s="335">
        <v>0</v>
      </c>
      <c r="Z85" s="335">
        <v>0</v>
      </c>
      <c r="AA85" s="335">
        <v>0</v>
      </c>
    </row>
    <row r="86" s="296" customFormat="1" spans="1:27">
      <c r="A86" s="319"/>
      <c r="B86" s="316">
        <v>2011301</v>
      </c>
      <c r="C86" s="320" t="s">
        <v>218</v>
      </c>
      <c r="D86" s="318">
        <v>358</v>
      </c>
      <c r="E86" s="318">
        <v>358</v>
      </c>
      <c r="F86" s="318">
        <v>187</v>
      </c>
      <c r="G86" s="318">
        <v>187</v>
      </c>
      <c r="H86" s="318">
        <v>0</v>
      </c>
      <c r="I86" s="318">
        <v>187</v>
      </c>
      <c r="J86" s="318">
        <v>187</v>
      </c>
      <c r="K86" s="318">
        <v>0</v>
      </c>
      <c r="L86" s="318">
        <v>185.2187</v>
      </c>
      <c r="M86" s="318">
        <v>185.2187</v>
      </c>
      <c r="N86" s="318">
        <v>0</v>
      </c>
      <c r="O86" s="318">
        <v>171</v>
      </c>
      <c r="P86" s="318">
        <v>171</v>
      </c>
      <c r="Q86" s="318">
        <v>0</v>
      </c>
      <c r="R86" s="318">
        <v>171</v>
      </c>
      <c r="S86" s="330">
        <f t="shared" si="1"/>
        <v>92.323291330735</v>
      </c>
      <c r="T86" s="330">
        <v>-7.67670866926504</v>
      </c>
      <c r="U86" s="330" t="e">
        <v>#DIV/0!</v>
      </c>
      <c r="V86" s="330">
        <v>-52.2346368715084</v>
      </c>
      <c r="W86" s="330">
        <v>-52.2346368715084</v>
      </c>
      <c r="X86" s="331"/>
      <c r="Y86" s="335">
        <v>0</v>
      </c>
      <c r="Z86" s="335"/>
      <c r="AA86" s="335"/>
    </row>
    <row r="87" s="296" customFormat="1" spans="1:27">
      <c r="A87" s="319"/>
      <c r="B87" s="316">
        <v>2011302</v>
      </c>
      <c r="C87" s="320" t="s">
        <v>219</v>
      </c>
      <c r="D87" s="318">
        <v>48</v>
      </c>
      <c r="E87" s="318">
        <v>48</v>
      </c>
      <c r="F87" s="318">
        <v>36</v>
      </c>
      <c r="G87" s="318">
        <v>36</v>
      </c>
      <c r="H87" s="318">
        <v>0</v>
      </c>
      <c r="I87" s="318">
        <v>36</v>
      </c>
      <c r="J87" s="318">
        <v>36</v>
      </c>
      <c r="K87" s="318">
        <v>0</v>
      </c>
      <c r="L87" s="318">
        <v>36</v>
      </c>
      <c r="M87" s="318">
        <v>36</v>
      </c>
      <c r="N87" s="318">
        <v>0</v>
      </c>
      <c r="O87" s="318">
        <v>26</v>
      </c>
      <c r="P87" s="318">
        <v>26</v>
      </c>
      <c r="Q87" s="318">
        <v>0</v>
      </c>
      <c r="R87" s="318">
        <v>26</v>
      </c>
      <c r="S87" s="330">
        <f t="shared" si="1"/>
        <v>72.2222222222222</v>
      </c>
      <c r="T87" s="330">
        <v>-27.7777777777778</v>
      </c>
      <c r="U87" s="330" t="e">
        <v>#DIV/0!</v>
      </c>
      <c r="V87" s="330">
        <v>-45.8333333333333</v>
      </c>
      <c r="W87" s="330">
        <v>-45.8333333333333</v>
      </c>
      <c r="X87" s="331"/>
      <c r="Y87" s="335">
        <v>0</v>
      </c>
      <c r="Z87" s="335"/>
      <c r="AA87" s="335"/>
    </row>
    <row r="88" s="296" customFormat="1" spans="1:27">
      <c r="A88" s="319"/>
      <c r="B88" s="316">
        <v>2011308</v>
      </c>
      <c r="C88" s="320" t="s">
        <v>270</v>
      </c>
      <c r="D88" s="318">
        <v>193</v>
      </c>
      <c r="E88" s="318">
        <v>193</v>
      </c>
      <c r="F88" s="318">
        <v>115</v>
      </c>
      <c r="G88" s="318">
        <v>115</v>
      </c>
      <c r="H88" s="318">
        <v>0</v>
      </c>
      <c r="I88" s="318">
        <v>115</v>
      </c>
      <c r="J88" s="318">
        <v>115</v>
      </c>
      <c r="K88" s="318">
        <v>0</v>
      </c>
      <c r="L88" s="318">
        <v>25.2</v>
      </c>
      <c r="M88" s="318">
        <v>25.2</v>
      </c>
      <c r="N88" s="318">
        <v>0</v>
      </c>
      <c r="O88" s="318">
        <v>115</v>
      </c>
      <c r="P88" s="318">
        <v>115</v>
      </c>
      <c r="Q88" s="318">
        <v>0</v>
      </c>
      <c r="R88" s="318">
        <v>115</v>
      </c>
      <c r="S88" s="330">
        <f t="shared" si="1"/>
        <v>456.349206349206</v>
      </c>
      <c r="T88" s="330">
        <v>356.349206349206</v>
      </c>
      <c r="U88" s="330" t="e">
        <v>#DIV/0!</v>
      </c>
      <c r="V88" s="330">
        <v>-40.4145077720207</v>
      </c>
      <c r="W88" s="330">
        <v>-40.4145077720207</v>
      </c>
      <c r="X88" s="331"/>
      <c r="Y88" s="335">
        <v>0</v>
      </c>
      <c r="Z88" s="335"/>
      <c r="AA88" s="335"/>
    </row>
    <row r="89" s="296" customFormat="1" spans="1:27">
      <c r="A89" s="319"/>
      <c r="B89" s="316">
        <v>2011350</v>
      </c>
      <c r="C89" s="320" t="s">
        <v>227</v>
      </c>
      <c r="D89" s="318">
        <v>151</v>
      </c>
      <c r="E89" s="318">
        <v>151</v>
      </c>
      <c r="F89" s="318">
        <v>352</v>
      </c>
      <c r="G89" s="318">
        <v>352</v>
      </c>
      <c r="H89" s="318">
        <v>0</v>
      </c>
      <c r="I89" s="318">
        <v>352</v>
      </c>
      <c r="J89" s="318">
        <v>352</v>
      </c>
      <c r="K89" s="318">
        <v>0</v>
      </c>
      <c r="L89" s="318">
        <v>376.1526</v>
      </c>
      <c r="M89" s="318">
        <v>376.1526</v>
      </c>
      <c r="N89" s="318">
        <v>0</v>
      </c>
      <c r="O89" s="318">
        <v>381</v>
      </c>
      <c r="P89" s="318">
        <v>381</v>
      </c>
      <c r="Q89" s="318">
        <v>0</v>
      </c>
      <c r="R89" s="318">
        <v>381</v>
      </c>
      <c r="S89" s="330">
        <f t="shared" si="1"/>
        <v>101.288679115869</v>
      </c>
      <c r="T89" s="330">
        <v>1.28867911586946</v>
      </c>
      <c r="U89" s="330" t="e">
        <v>#DIV/0!</v>
      </c>
      <c r="V89" s="330">
        <v>152.317880794702</v>
      </c>
      <c r="W89" s="330">
        <v>152.317880794702</v>
      </c>
      <c r="X89" s="331"/>
      <c r="Y89" s="335">
        <v>0</v>
      </c>
      <c r="Z89" s="335"/>
      <c r="AA89" s="335"/>
    </row>
    <row r="90" spans="1:27">
      <c r="A90" s="315"/>
      <c r="B90" s="316">
        <v>2011399</v>
      </c>
      <c r="C90" s="320" t="s">
        <v>271</v>
      </c>
      <c r="D90" s="318">
        <v>296</v>
      </c>
      <c r="E90" s="318">
        <v>296</v>
      </c>
      <c r="F90" s="318">
        <v>0</v>
      </c>
      <c r="G90" s="318">
        <v>0</v>
      </c>
      <c r="H90" s="318">
        <v>0</v>
      </c>
      <c r="I90" s="318">
        <v>0</v>
      </c>
      <c r="J90" s="318">
        <v>0</v>
      </c>
      <c r="K90" s="318">
        <v>0</v>
      </c>
      <c r="L90" s="318">
        <v>0</v>
      </c>
      <c r="M90" s="318">
        <v>0</v>
      </c>
      <c r="N90" s="318">
        <v>0</v>
      </c>
      <c r="O90" s="318">
        <v>0</v>
      </c>
      <c r="P90" s="318">
        <v>0</v>
      </c>
      <c r="Q90" s="318">
        <v>0</v>
      </c>
      <c r="R90" s="318">
        <v>0</v>
      </c>
      <c r="S90" s="330" t="str">
        <f t="shared" si="1"/>
        <v/>
      </c>
      <c r="T90" s="330" t="e">
        <v>#DIV/0!</v>
      </c>
      <c r="U90" s="330" t="e">
        <v>#DIV/0!</v>
      </c>
      <c r="V90" s="330">
        <v>-100</v>
      </c>
      <c r="W90" s="330">
        <v>-100</v>
      </c>
      <c r="X90" s="331"/>
      <c r="Y90" s="335">
        <v>0</v>
      </c>
      <c r="Z90" s="335"/>
      <c r="AA90" s="335"/>
    </row>
    <row r="91" s="296" customFormat="1" spans="1:27">
      <c r="A91" s="319">
        <v>2</v>
      </c>
      <c r="B91" s="316">
        <v>20117</v>
      </c>
      <c r="C91" s="317" t="s">
        <v>272</v>
      </c>
      <c r="D91" s="318">
        <v>26</v>
      </c>
      <c r="E91" s="318">
        <v>26</v>
      </c>
      <c r="F91" s="318">
        <v>0</v>
      </c>
      <c r="G91" s="318">
        <v>0</v>
      </c>
      <c r="H91" s="318">
        <v>0</v>
      </c>
      <c r="I91" s="318">
        <v>0</v>
      </c>
      <c r="J91" s="318">
        <v>0</v>
      </c>
      <c r="K91" s="318">
        <v>0</v>
      </c>
      <c r="L91" s="318">
        <v>0</v>
      </c>
      <c r="M91" s="318">
        <v>0</v>
      </c>
      <c r="N91" s="318">
        <v>0</v>
      </c>
      <c r="O91" s="318">
        <v>0</v>
      </c>
      <c r="P91" s="318">
        <v>0</v>
      </c>
      <c r="Q91" s="318">
        <v>0</v>
      </c>
      <c r="R91" s="318">
        <v>0</v>
      </c>
      <c r="S91" s="330" t="str">
        <f t="shared" si="1"/>
        <v/>
      </c>
      <c r="T91" s="330" t="e">
        <v>#DIV/0!</v>
      </c>
      <c r="U91" s="330" t="e">
        <v>#DIV/0!</v>
      </c>
      <c r="V91" s="330">
        <v>-100</v>
      </c>
      <c r="W91" s="330">
        <v>-100</v>
      </c>
      <c r="X91" s="331"/>
      <c r="Y91" s="335">
        <v>0</v>
      </c>
      <c r="Z91" s="335">
        <v>0</v>
      </c>
      <c r="AA91" s="335">
        <v>0</v>
      </c>
    </row>
    <row r="92" s="296" customFormat="1" spans="1:27">
      <c r="A92" s="319"/>
      <c r="B92" s="316">
        <v>2011702</v>
      </c>
      <c r="C92" s="320" t="s">
        <v>219</v>
      </c>
      <c r="D92" s="318">
        <v>26</v>
      </c>
      <c r="E92" s="318">
        <v>26</v>
      </c>
      <c r="F92" s="318">
        <v>0</v>
      </c>
      <c r="G92" s="318">
        <v>0</v>
      </c>
      <c r="H92" s="318">
        <v>0</v>
      </c>
      <c r="I92" s="318">
        <v>0</v>
      </c>
      <c r="J92" s="318">
        <v>0</v>
      </c>
      <c r="K92" s="318">
        <v>0</v>
      </c>
      <c r="L92" s="318">
        <v>0</v>
      </c>
      <c r="M92" s="318">
        <v>0</v>
      </c>
      <c r="N92" s="318">
        <v>0</v>
      </c>
      <c r="O92" s="318">
        <v>0</v>
      </c>
      <c r="P92" s="318">
        <v>0</v>
      </c>
      <c r="Q92" s="318">
        <v>0</v>
      </c>
      <c r="R92" s="318">
        <v>0</v>
      </c>
      <c r="S92" s="330" t="str">
        <f t="shared" si="1"/>
        <v/>
      </c>
      <c r="T92" s="330" t="e">
        <v>#DIV/0!</v>
      </c>
      <c r="U92" s="330" t="e">
        <v>#DIV/0!</v>
      </c>
      <c r="V92" s="330">
        <v>-100</v>
      </c>
      <c r="W92" s="330">
        <v>-100</v>
      </c>
      <c r="X92" s="331"/>
      <c r="Y92" s="335">
        <v>0</v>
      </c>
      <c r="Z92" s="335"/>
      <c r="AA92" s="335"/>
    </row>
    <row r="93" s="296" customFormat="1" spans="1:27">
      <c r="A93" s="319">
        <v>2</v>
      </c>
      <c r="B93" s="316">
        <v>20123</v>
      </c>
      <c r="C93" s="317" t="s">
        <v>273</v>
      </c>
      <c r="D93" s="318">
        <v>149</v>
      </c>
      <c r="E93" s="318">
        <v>149</v>
      </c>
      <c r="F93" s="318">
        <v>164</v>
      </c>
      <c r="G93" s="318">
        <v>164</v>
      </c>
      <c r="H93" s="318">
        <v>0</v>
      </c>
      <c r="I93" s="318">
        <v>164</v>
      </c>
      <c r="J93" s="318">
        <v>164</v>
      </c>
      <c r="K93" s="318">
        <v>0</v>
      </c>
      <c r="L93" s="318">
        <v>168.3003</v>
      </c>
      <c r="M93" s="318">
        <v>168.3003</v>
      </c>
      <c r="N93" s="318">
        <v>0</v>
      </c>
      <c r="O93" s="318">
        <v>169</v>
      </c>
      <c r="P93" s="318">
        <v>169</v>
      </c>
      <c r="Q93" s="318">
        <v>0</v>
      </c>
      <c r="R93" s="318">
        <v>169</v>
      </c>
      <c r="S93" s="330">
        <f t="shared" si="1"/>
        <v>100.415744951138</v>
      </c>
      <c r="T93" s="330">
        <v>0.41574495113794</v>
      </c>
      <c r="U93" s="330" t="e">
        <v>#DIV/0!</v>
      </c>
      <c r="V93" s="330">
        <v>13.4228187919463</v>
      </c>
      <c r="W93" s="330">
        <v>13.4228187919463</v>
      </c>
      <c r="X93" s="331"/>
      <c r="Y93" s="335">
        <v>0</v>
      </c>
      <c r="Z93" s="335">
        <v>0</v>
      </c>
      <c r="AA93" s="335">
        <v>0</v>
      </c>
    </row>
    <row r="94" spans="1:27">
      <c r="A94" s="315"/>
      <c r="B94" s="316">
        <v>2012301</v>
      </c>
      <c r="C94" s="320" t="s">
        <v>218</v>
      </c>
      <c r="D94" s="318">
        <v>109</v>
      </c>
      <c r="E94" s="318">
        <v>109</v>
      </c>
      <c r="F94" s="318">
        <v>98</v>
      </c>
      <c r="G94" s="318">
        <v>98</v>
      </c>
      <c r="H94" s="318">
        <v>0</v>
      </c>
      <c r="I94" s="318">
        <v>98</v>
      </c>
      <c r="J94" s="318">
        <v>98</v>
      </c>
      <c r="K94" s="318">
        <v>0</v>
      </c>
      <c r="L94" s="318">
        <v>95.654616</v>
      </c>
      <c r="M94" s="318">
        <v>95.654616</v>
      </c>
      <c r="N94" s="318">
        <v>0</v>
      </c>
      <c r="O94" s="318">
        <v>96</v>
      </c>
      <c r="P94" s="318">
        <v>96</v>
      </c>
      <c r="Q94" s="318">
        <v>0</v>
      </c>
      <c r="R94" s="318">
        <v>96</v>
      </c>
      <c r="S94" s="330">
        <f t="shared" si="1"/>
        <v>100.361074054178</v>
      </c>
      <c r="T94" s="330">
        <v>0.361074054178416</v>
      </c>
      <c r="U94" s="330" t="e">
        <v>#DIV/0!</v>
      </c>
      <c r="V94" s="330">
        <v>-11.9266055045872</v>
      </c>
      <c r="W94" s="330">
        <v>-11.9266055045872</v>
      </c>
      <c r="X94" s="331"/>
      <c r="Y94" s="335">
        <v>0</v>
      </c>
      <c r="Z94" s="335"/>
      <c r="AA94" s="335"/>
    </row>
    <row r="95" spans="1:27">
      <c r="A95" s="315"/>
      <c r="B95" s="316">
        <v>2012350</v>
      </c>
      <c r="C95" s="320" t="s">
        <v>227</v>
      </c>
      <c r="D95" s="318">
        <v>16</v>
      </c>
      <c r="E95" s="318">
        <v>16</v>
      </c>
      <c r="F95" s="318">
        <v>46</v>
      </c>
      <c r="G95" s="318">
        <v>46</v>
      </c>
      <c r="H95" s="318">
        <v>0</v>
      </c>
      <c r="I95" s="318">
        <v>46</v>
      </c>
      <c r="J95" s="318">
        <v>46</v>
      </c>
      <c r="K95" s="318">
        <v>0</v>
      </c>
      <c r="L95" s="318">
        <v>52.645684</v>
      </c>
      <c r="M95" s="318">
        <v>52.645684</v>
      </c>
      <c r="N95" s="318">
        <v>0</v>
      </c>
      <c r="O95" s="318">
        <v>53</v>
      </c>
      <c r="P95" s="318">
        <v>53</v>
      </c>
      <c r="Q95" s="318">
        <v>0</v>
      </c>
      <c r="R95" s="318">
        <v>53</v>
      </c>
      <c r="S95" s="330">
        <f t="shared" si="1"/>
        <v>100.673020033323</v>
      </c>
      <c r="T95" s="330">
        <v>0.673020033323144</v>
      </c>
      <c r="U95" s="330" t="e">
        <v>#DIV/0!</v>
      </c>
      <c r="V95" s="330">
        <v>231.25</v>
      </c>
      <c r="W95" s="330">
        <v>231.25</v>
      </c>
      <c r="X95" s="331"/>
      <c r="Y95" s="335">
        <v>0</v>
      </c>
      <c r="Z95" s="335"/>
      <c r="AA95" s="335"/>
    </row>
    <row r="96" s="296" customFormat="1" spans="1:27">
      <c r="A96" s="319"/>
      <c r="B96" s="316">
        <v>2012399</v>
      </c>
      <c r="C96" s="320" t="s">
        <v>274</v>
      </c>
      <c r="D96" s="318">
        <v>24</v>
      </c>
      <c r="E96" s="318">
        <v>24</v>
      </c>
      <c r="F96" s="318">
        <v>20</v>
      </c>
      <c r="G96" s="318">
        <v>20</v>
      </c>
      <c r="H96" s="318">
        <v>0</v>
      </c>
      <c r="I96" s="318">
        <v>20</v>
      </c>
      <c r="J96" s="318">
        <v>20</v>
      </c>
      <c r="K96" s="318">
        <v>0</v>
      </c>
      <c r="L96" s="318">
        <v>20</v>
      </c>
      <c r="M96" s="318">
        <v>20</v>
      </c>
      <c r="N96" s="318">
        <v>0</v>
      </c>
      <c r="O96" s="318">
        <v>20</v>
      </c>
      <c r="P96" s="318">
        <v>20</v>
      </c>
      <c r="Q96" s="318">
        <v>0</v>
      </c>
      <c r="R96" s="318">
        <v>20</v>
      </c>
      <c r="S96" s="330">
        <f t="shared" si="1"/>
        <v>100</v>
      </c>
      <c r="T96" s="330">
        <v>0</v>
      </c>
      <c r="U96" s="330" t="e">
        <v>#DIV/0!</v>
      </c>
      <c r="V96" s="330">
        <v>-16.6666666666667</v>
      </c>
      <c r="W96" s="330">
        <v>-16.6666666666667</v>
      </c>
      <c r="X96" s="331"/>
      <c r="Y96" s="335">
        <v>0</v>
      </c>
      <c r="Z96" s="335"/>
      <c r="AA96" s="335"/>
    </row>
    <row r="97" spans="1:27">
      <c r="A97" s="315">
        <v>2</v>
      </c>
      <c r="B97" s="316">
        <v>20124</v>
      </c>
      <c r="C97" s="317" t="s">
        <v>275</v>
      </c>
      <c r="D97" s="318">
        <v>48</v>
      </c>
      <c r="E97" s="318">
        <v>48</v>
      </c>
      <c r="F97" s="318">
        <v>7</v>
      </c>
      <c r="G97" s="318">
        <v>7</v>
      </c>
      <c r="H97" s="318">
        <v>0</v>
      </c>
      <c r="I97" s="318">
        <v>7</v>
      </c>
      <c r="J97" s="318">
        <v>7</v>
      </c>
      <c r="K97" s="318">
        <v>0</v>
      </c>
      <c r="L97" s="318">
        <v>17</v>
      </c>
      <c r="M97" s="318">
        <v>17</v>
      </c>
      <c r="N97" s="318">
        <v>0</v>
      </c>
      <c r="O97" s="318">
        <v>17</v>
      </c>
      <c r="P97" s="318">
        <v>17</v>
      </c>
      <c r="Q97" s="318">
        <v>0</v>
      </c>
      <c r="R97" s="318">
        <v>17</v>
      </c>
      <c r="S97" s="330">
        <f t="shared" si="1"/>
        <v>100</v>
      </c>
      <c r="T97" s="330">
        <v>0</v>
      </c>
      <c r="U97" s="330" t="e">
        <v>#DIV/0!</v>
      </c>
      <c r="V97" s="330">
        <v>-64.5833333333333</v>
      </c>
      <c r="W97" s="330">
        <v>-64.5833333333333</v>
      </c>
      <c r="X97" s="331"/>
      <c r="Y97" s="335">
        <v>0</v>
      </c>
      <c r="Z97" s="335">
        <v>0</v>
      </c>
      <c r="AA97" s="335">
        <v>0</v>
      </c>
    </row>
    <row r="98" spans="1:27">
      <c r="A98" s="315"/>
      <c r="B98" s="316">
        <v>2012401</v>
      </c>
      <c r="C98" s="320" t="s">
        <v>218</v>
      </c>
      <c r="D98" s="318">
        <v>0</v>
      </c>
      <c r="E98" s="318">
        <v>0</v>
      </c>
      <c r="F98" s="318">
        <v>7</v>
      </c>
      <c r="G98" s="318">
        <v>7</v>
      </c>
      <c r="H98" s="318">
        <v>0</v>
      </c>
      <c r="I98" s="318">
        <v>7</v>
      </c>
      <c r="J98" s="318">
        <v>7</v>
      </c>
      <c r="K98" s="318">
        <v>0</v>
      </c>
      <c r="L98" s="318">
        <v>7</v>
      </c>
      <c r="M98" s="318">
        <v>7</v>
      </c>
      <c r="N98" s="318">
        <v>0</v>
      </c>
      <c r="O98" s="318">
        <v>7</v>
      </c>
      <c r="P98" s="318">
        <v>7</v>
      </c>
      <c r="Q98" s="318">
        <v>0</v>
      </c>
      <c r="R98" s="318">
        <v>7</v>
      </c>
      <c r="S98" s="330">
        <f t="shared" si="1"/>
        <v>100</v>
      </c>
      <c r="T98" s="330">
        <v>0</v>
      </c>
      <c r="U98" s="330" t="e">
        <v>#DIV/0!</v>
      </c>
      <c r="V98" s="330" t="e">
        <v>#DIV/0!</v>
      </c>
      <c r="W98" s="330"/>
      <c r="X98" s="331"/>
      <c r="Y98" s="335">
        <v>0</v>
      </c>
      <c r="Z98" s="335"/>
      <c r="AA98" s="335"/>
    </row>
    <row r="99" s="296" customFormat="1" spans="1:27">
      <c r="A99" s="319"/>
      <c r="B99" s="316">
        <v>2012499</v>
      </c>
      <c r="C99" s="320" t="s">
        <v>276</v>
      </c>
      <c r="D99" s="318">
        <v>48</v>
      </c>
      <c r="E99" s="318">
        <v>48</v>
      </c>
      <c r="F99" s="318">
        <v>0</v>
      </c>
      <c r="G99" s="318">
        <v>0</v>
      </c>
      <c r="H99" s="318">
        <v>0</v>
      </c>
      <c r="I99" s="318">
        <v>0</v>
      </c>
      <c r="J99" s="318">
        <v>0</v>
      </c>
      <c r="K99" s="318">
        <v>0</v>
      </c>
      <c r="L99" s="318">
        <v>10</v>
      </c>
      <c r="M99" s="318">
        <v>10</v>
      </c>
      <c r="N99" s="318">
        <v>0</v>
      </c>
      <c r="O99" s="318">
        <v>10</v>
      </c>
      <c r="P99" s="318">
        <v>10</v>
      </c>
      <c r="Q99" s="318">
        <v>0</v>
      </c>
      <c r="R99" s="318">
        <v>10</v>
      </c>
      <c r="S99" s="330">
        <f t="shared" si="1"/>
        <v>100</v>
      </c>
      <c r="T99" s="330">
        <v>0</v>
      </c>
      <c r="U99" s="330" t="e">
        <v>#DIV/0!</v>
      </c>
      <c r="V99" s="330">
        <v>-79.1666666666667</v>
      </c>
      <c r="W99" s="330">
        <v>-79.1666666666667</v>
      </c>
      <c r="X99" s="331"/>
      <c r="Y99" s="335">
        <v>0</v>
      </c>
      <c r="Z99" s="335"/>
      <c r="AA99" s="335"/>
    </row>
    <row r="100" s="296" customFormat="1" spans="1:27">
      <c r="A100" s="319">
        <v>2</v>
      </c>
      <c r="B100" s="316">
        <v>20125</v>
      </c>
      <c r="C100" s="317" t="s">
        <v>277</v>
      </c>
      <c r="D100" s="318">
        <v>0</v>
      </c>
      <c r="E100" s="318">
        <v>0</v>
      </c>
      <c r="F100" s="318">
        <v>11</v>
      </c>
      <c r="G100" s="318">
        <v>11</v>
      </c>
      <c r="H100" s="318">
        <v>0</v>
      </c>
      <c r="I100" s="318">
        <v>11</v>
      </c>
      <c r="J100" s="318">
        <v>11</v>
      </c>
      <c r="K100" s="318">
        <v>0</v>
      </c>
      <c r="L100" s="318">
        <v>11</v>
      </c>
      <c r="M100" s="318">
        <v>11</v>
      </c>
      <c r="N100" s="318">
        <v>0</v>
      </c>
      <c r="O100" s="318">
        <v>11</v>
      </c>
      <c r="P100" s="318">
        <v>11</v>
      </c>
      <c r="Q100" s="318">
        <v>0</v>
      </c>
      <c r="R100" s="318">
        <v>11</v>
      </c>
      <c r="S100" s="330">
        <f t="shared" si="1"/>
        <v>100</v>
      </c>
      <c r="T100" s="330">
        <v>0</v>
      </c>
      <c r="U100" s="330" t="e">
        <v>#DIV/0!</v>
      </c>
      <c r="V100" s="330" t="e">
        <v>#DIV/0!</v>
      </c>
      <c r="W100" s="330"/>
      <c r="X100" s="331"/>
      <c r="Y100" s="335">
        <v>0</v>
      </c>
      <c r="Z100" s="335">
        <v>0</v>
      </c>
      <c r="AA100" s="335">
        <v>0</v>
      </c>
    </row>
    <row r="101" s="296" customFormat="1" spans="1:27">
      <c r="A101" s="319"/>
      <c r="B101" s="316">
        <v>2012502</v>
      </c>
      <c r="C101" s="320" t="s">
        <v>219</v>
      </c>
      <c r="D101" s="318">
        <v>0</v>
      </c>
      <c r="E101" s="318">
        <v>0</v>
      </c>
      <c r="F101" s="318">
        <v>5</v>
      </c>
      <c r="G101" s="318">
        <v>5</v>
      </c>
      <c r="H101" s="318">
        <v>0</v>
      </c>
      <c r="I101" s="318">
        <v>5</v>
      </c>
      <c r="J101" s="318">
        <v>5</v>
      </c>
      <c r="K101" s="318">
        <v>0</v>
      </c>
      <c r="L101" s="318">
        <v>5</v>
      </c>
      <c r="M101" s="318">
        <v>5</v>
      </c>
      <c r="N101" s="318">
        <v>0</v>
      </c>
      <c r="O101" s="318">
        <v>5</v>
      </c>
      <c r="P101" s="318">
        <v>5</v>
      </c>
      <c r="Q101" s="318">
        <v>0</v>
      </c>
      <c r="R101" s="318">
        <v>5</v>
      </c>
      <c r="S101" s="330">
        <f t="shared" si="1"/>
        <v>100</v>
      </c>
      <c r="T101" s="330">
        <v>0</v>
      </c>
      <c r="U101" s="330" t="e">
        <v>#DIV/0!</v>
      </c>
      <c r="V101" s="330" t="e">
        <v>#DIV/0!</v>
      </c>
      <c r="W101" s="330"/>
      <c r="X101" s="331"/>
      <c r="Y101" s="335">
        <v>0</v>
      </c>
      <c r="Z101" s="335"/>
      <c r="AA101" s="335"/>
    </row>
    <row r="102" spans="1:27">
      <c r="A102" s="315"/>
      <c r="B102" s="316">
        <v>2012506</v>
      </c>
      <c r="C102" s="320" t="s">
        <v>278</v>
      </c>
      <c r="D102" s="318">
        <v>0</v>
      </c>
      <c r="E102" s="318">
        <v>0</v>
      </c>
      <c r="F102" s="318">
        <v>6</v>
      </c>
      <c r="G102" s="318">
        <v>6</v>
      </c>
      <c r="H102" s="318">
        <v>0</v>
      </c>
      <c r="I102" s="318">
        <v>6</v>
      </c>
      <c r="J102" s="318">
        <v>6</v>
      </c>
      <c r="K102" s="318">
        <v>0</v>
      </c>
      <c r="L102" s="318">
        <v>6</v>
      </c>
      <c r="M102" s="318">
        <v>6</v>
      </c>
      <c r="N102" s="318">
        <v>0</v>
      </c>
      <c r="O102" s="318">
        <v>6</v>
      </c>
      <c r="P102" s="318">
        <v>6</v>
      </c>
      <c r="Q102" s="318">
        <v>0</v>
      </c>
      <c r="R102" s="318">
        <v>6</v>
      </c>
      <c r="S102" s="330">
        <f t="shared" si="1"/>
        <v>100</v>
      </c>
      <c r="T102" s="330">
        <v>0</v>
      </c>
      <c r="U102" s="330" t="e">
        <v>#DIV/0!</v>
      </c>
      <c r="V102" s="330" t="e">
        <v>#DIV/0!</v>
      </c>
      <c r="W102" s="330"/>
      <c r="X102" s="331"/>
      <c r="Y102" s="335">
        <v>0</v>
      </c>
      <c r="Z102" s="335"/>
      <c r="AA102" s="335"/>
    </row>
    <row r="103" s="296" customFormat="1" spans="1:27">
      <c r="A103" s="319">
        <v>2</v>
      </c>
      <c r="B103" s="316">
        <v>20126</v>
      </c>
      <c r="C103" s="317" t="s">
        <v>279</v>
      </c>
      <c r="D103" s="318">
        <v>295</v>
      </c>
      <c r="E103" s="318">
        <v>295</v>
      </c>
      <c r="F103" s="318">
        <v>405</v>
      </c>
      <c r="G103" s="318">
        <v>405</v>
      </c>
      <c r="H103" s="318">
        <v>0</v>
      </c>
      <c r="I103" s="318">
        <v>405</v>
      </c>
      <c r="J103" s="318">
        <v>405</v>
      </c>
      <c r="K103" s="318">
        <v>0</v>
      </c>
      <c r="L103" s="318">
        <v>325.337279</v>
      </c>
      <c r="M103" s="318">
        <v>325.337279</v>
      </c>
      <c r="N103" s="318">
        <v>0</v>
      </c>
      <c r="O103" s="318">
        <v>374</v>
      </c>
      <c r="P103" s="318">
        <v>374</v>
      </c>
      <c r="Q103" s="318">
        <v>0</v>
      </c>
      <c r="R103" s="318">
        <v>374</v>
      </c>
      <c r="S103" s="330">
        <f t="shared" si="1"/>
        <v>114.95762217892</v>
      </c>
      <c r="T103" s="330">
        <v>14.9576221789204</v>
      </c>
      <c r="U103" s="330" t="e">
        <v>#DIV/0!</v>
      </c>
      <c r="V103" s="330">
        <v>26.7796610169492</v>
      </c>
      <c r="W103" s="330">
        <v>26.7796610169492</v>
      </c>
      <c r="X103" s="331"/>
      <c r="Y103" s="335">
        <v>0</v>
      </c>
      <c r="Z103" s="335">
        <v>0</v>
      </c>
      <c r="AA103" s="335">
        <v>0</v>
      </c>
    </row>
    <row r="104" s="296" customFormat="1" spans="1:27">
      <c r="A104" s="319"/>
      <c r="B104" s="316">
        <v>2012601</v>
      </c>
      <c r="C104" s="320" t="s">
        <v>218</v>
      </c>
      <c r="D104" s="318">
        <v>145</v>
      </c>
      <c r="E104" s="318">
        <v>145</v>
      </c>
      <c r="F104" s="318">
        <v>212</v>
      </c>
      <c r="G104" s="318">
        <v>212</v>
      </c>
      <c r="H104" s="318">
        <v>0</v>
      </c>
      <c r="I104" s="318">
        <v>212</v>
      </c>
      <c r="J104" s="318">
        <v>212</v>
      </c>
      <c r="K104" s="318">
        <v>0</v>
      </c>
      <c r="L104" s="318">
        <v>207.732278</v>
      </c>
      <c r="M104" s="318">
        <v>207.732278</v>
      </c>
      <c r="N104" s="318">
        <v>0</v>
      </c>
      <c r="O104" s="318">
        <v>210</v>
      </c>
      <c r="P104" s="318">
        <v>210</v>
      </c>
      <c r="Q104" s="318">
        <v>0</v>
      </c>
      <c r="R104" s="318">
        <v>210</v>
      </c>
      <c r="S104" s="330">
        <f t="shared" si="1"/>
        <v>101.091656059344</v>
      </c>
      <c r="T104" s="330">
        <v>1.09165605934384</v>
      </c>
      <c r="U104" s="330" t="e">
        <v>#DIV/0!</v>
      </c>
      <c r="V104" s="330">
        <v>44.8275862068966</v>
      </c>
      <c r="W104" s="330">
        <v>44.8275862068966</v>
      </c>
      <c r="X104" s="331"/>
      <c r="Y104" s="335">
        <v>0</v>
      </c>
      <c r="Z104" s="335"/>
      <c r="AA104" s="335"/>
    </row>
    <row r="105" spans="1:27">
      <c r="A105" s="315"/>
      <c r="B105" s="316">
        <v>2012604</v>
      </c>
      <c r="C105" s="320" t="s">
        <v>280</v>
      </c>
      <c r="D105" s="318">
        <v>68</v>
      </c>
      <c r="E105" s="318">
        <v>68</v>
      </c>
      <c r="F105" s="318">
        <v>100</v>
      </c>
      <c r="G105" s="318">
        <v>100</v>
      </c>
      <c r="H105" s="318">
        <v>0</v>
      </c>
      <c r="I105" s="318">
        <v>100</v>
      </c>
      <c r="J105" s="318">
        <v>100</v>
      </c>
      <c r="K105" s="318">
        <v>0</v>
      </c>
      <c r="L105" s="318">
        <v>48.4</v>
      </c>
      <c r="M105" s="318">
        <v>48.4</v>
      </c>
      <c r="N105" s="318">
        <v>0</v>
      </c>
      <c r="O105" s="318">
        <v>64</v>
      </c>
      <c r="P105" s="318">
        <v>64</v>
      </c>
      <c r="Q105" s="318">
        <v>0</v>
      </c>
      <c r="R105" s="318">
        <v>64</v>
      </c>
      <c r="S105" s="330">
        <f t="shared" si="1"/>
        <v>132.231404958678</v>
      </c>
      <c r="T105" s="330">
        <v>32.2314049586777</v>
      </c>
      <c r="U105" s="330" t="e">
        <v>#DIV/0!</v>
      </c>
      <c r="V105" s="330">
        <v>-5.88235294117647</v>
      </c>
      <c r="W105" s="330">
        <v>-5.88235294117647</v>
      </c>
      <c r="X105" s="331"/>
      <c r="Y105" s="335">
        <v>0</v>
      </c>
      <c r="Z105" s="335"/>
      <c r="AA105" s="335"/>
    </row>
    <row r="106" s="296" customFormat="1" spans="1:27">
      <c r="A106" s="319"/>
      <c r="B106" s="316">
        <v>2012699</v>
      </c>
      <c r="C106" s="320" t="s">
        <v>281</v>
      </c>
      <c r="D106" s="318">
        <v>82</v>
      </c>
      <c r="E106" s="318">
        <v>82</v>
      </c>
      <c r="F106" s="318">
        <v>93</v>
      </c>
      <c r="G106" s="318">
        <v>93</v>
      </c>
      <c r="H106" s="318">
        <v>0</v>
      </c>
      <c r="I106" s="318">
        <v>93</v>
      </c>
      <c r="J106" s="318">
        <v>93</v>
      </c>
      <c r="K106" s="318">
        <v>0</v>
      </c>
      <c r="L106" s="318">
        <v>69.205001</v>
      </c>
      <c r="M106" s="318">
        <v>69.205001</v>
      </c>
      <c r="N106" s="318">
        <v>0</v>
      </c>
      <c r="O106" s="318">
        <v>100</v>
      </c>
      <c r="P106" s="318">
        <v>100</v>
      </c>
      <c r="Q106" s="318">
        <v>0</v>
      </c>
      <c r="R106" s="318">
        <v>100</v>
      </c>
      <c r="S106" s="330">
        <f t="shared" si="1"/>
        <v>144.49822780871</v>
      </c>
      <c r="T106" s="330">
        <v>44.49822780871</v>
      </c>
      <c r="U106" s="330" t="e">
        <v>#DIV/0!</v>
      </c>
      <c r="V106" s="330">
        <v>21.9512195121951</v>
      </c>
      <c r="W106" s="330">
        <v>21.9512195121951</v>
      </c>
      <c r="X106" s="331"/>
      <c r="Y106" s="335">
        <v>0</v>
      </c>
      <c r="Z106" s="335"/>
      <c r="AA106" s="335"/>
    </row>
    <row r="107" spans="1:27">
      <c r="A107" s="315">
        <v>2</v>
      </c>
      <c r="B107" s="316">
        <v>20128</v>
      </c>
      <c r="C107" s="317" t="s">
        <v>282</v>
      </c>
      <c r="D107" s="318">
        <v>178</v>
      </c>
      <c r="E107" s="318">
        <v>178</v>
      </c>
      <c r="F107" s="318">
        <v>162</v>
      </c>
      <c r="G107" s="318">
        <v>162</v>
      </c>
      <c r="H107" s="318">
        <v>0</v>
      </c>
      <c r="I107" s="318">
        <v>162</v>
      </c>
      <c r="J107" s="318">
        <v>162</v>
      </c>
      <c r="K107" s="318">
        <v>0</v>
      </c>
      <c r="L107" s="318">
        <v>150.2784</v>
      </c>
      <c r="M107" s="318">
        <v>150.2784</v>
      </c>
      <c r="N107" s="318">
        <v>0</v>
      </c>
      <c r="O107" s="318">
        <v>159</v>
      </c>
      <c r="P107" s="318">
        <v>159</v>
      </c>
      <c r="Q107" s="318">
        <v>0</v>
      </c>
      <c r="R107" s="318">
        <v>159</v>
      </c>
      <c r="S107" s="330">
        <f t="shared" si="1"/>
        <v>105.803628465568</v>
      </c>
      <c r="T107" s="330">
        <v>5.8036284655679</v>
      </c>
      <c r="U107" s="330" t="e">
        <v>#DIV/0!</v>
      </c>
      <c r="V107" s="330">
        <v>-10.6741573033708</v>
      </c>
      <c r="W107" s="330">
        <v>-10.6741573033708</v>
      </c>
      <c r="X107" s="331"/>
      <c r="Y107" s="335">
        <v>0</v>
      </c>
      <c r="Z107" s="335">
        <v>0</v>
      </c>
      <c r="AA107" s="335">
        <v>0</v>
      </c>
    </row>
    <row r="108" spans="1:27">
      <c r="A108" s="315"/>
      <c r="B108" s="316">
        <v>2012801</v>
      </c>
      <c r="C108" s="320" t="s">
        <v>218</v>
      </c>
      <c r="D108" s="318">
        <v>113</v>
      </c>
      <c r="E108" s="318">
        <v>113</v>
      </c>
      <c r="F108" s="318">
        <v>145</v>
      </c>
      <c r="G108" s="318">
        <v>145</v>
      </c>
      <c r="H108" s="318">
        <v>0</v>
      </c>
      <c r="I108" s="318">
        <v>145</v>
      </c>
      <c r="J108" s="318">
        <v>145</v>
      </c>
      <c r="K108" s="318">
        <v>0</v>
      </c>
      <c r="L108" s="318">
        <v>140.2784</v>
      </c>
      <c r="M108" s="318">
        <v>140.2784</v>
      </c>
      <c r="N108" s="318">
        <v>0</v>
      </c>
      <c r="O108" s="318">
        <v>142</v>
      </c>
      <c r="P108" s="318">
        <v>142</v>
      </c>
      <c r="Q108" s="318">
        <v>0</v>
      </c>
      <c r="R108" s="318">
        <v>142</v>
      </c>
      <c r="S108" s="330">
        <f t="shared" si="1"/>
        <v>101.227273764172</v>
      </c>
      <c r="T108" s="330">
        <v>1.22727376417181</v>
      </c>
      <c r="U108" s="330" t="e">
        <v>#DIV/0!</v>
      </c>
      <c r="V108" s="330">
        <v>25.6637168141593</v>
      </c>
      <c r="W108" s="330">
        <v>25.6637168141593</v>
      </c>
      <c r="X108" s="331"/>
      <c r="Y108" s="335">
        <v>0</v>
      </c>
      <c r="Z108" s="335"/>
      <c r="AA108" s="335"/>
    </row>
    <row r="109" s="296" customFormat="1" spans="1:27">
      <c r="A109" s="319"/>
      <c r="B109" s="316">
        <v>2012802</v>
      </c>
      <c r="C109" s="320" t="s">
        <v>219</v>
      </c>
      <c r="D109" s="318">
        <v>56</v>
      </c>
      <c r="E109" s="318">
        <v>56</v>
      </c>
      <c r="F109" s="318">
        <v>12</v>
      </c>
      <c r="G109" s="318">
        <v>12</v>
      </c>
      <c r="H109" s="318">
        <v>0</v>
      </c>
      <c r="I109" s="318">
        <v>12</v>
      </c>
      <c r="J109" s="318">
        <v>12</v>
      </c>
      <c r="K109" s="318">
        <v>0</v>
      </c>
      <c r="L109" s="318">
        <v>10</v>
      </c>
      <c r="M109" s="318">
        <v>10</v>
      </c>
      <c r="N109" s="318">
        <v>0</v>
      </c>
      <c r="O109" s="318">
        <v>12</v>
      </c>
      <c r="P109" s="318">
        <v>12</v>
      </c>
      <c r="Q109" s="318">
        <v>0</v>
      </c>
      <c r="R109" s="318">
        <v>12</v>
      </c>
      <c r="S109" s="330">
        <f t="shared" si="1"/>
        <v>120</v>
      </c>
      <c r="T109" s="330">
        <v>20</v>
      </c>
      <c r="U109" s="330" t="e">
        <v>#DIV/0!</v>
      </c>
      <c r="V109" s="330">
        <v>-78.5714285714286</v>
      </c>
      <c r="W109" s="330">
        <v>-78.5714285714286</v>
      </c>
      <c r="X109" s="331"/>
      <c r="Y109" s="335">
        <v>0</v>
      </c>
      <c r="Z109" s="335"/>
      <c r="AA109" s="335"/>
    </row>
    <row r="110" s="296" customFormat="1" spans="1:27">
      <c r="A110" s="319"/>
      <c r="B110" s="316">
        <v>2012899</v>
      </c>
      <c r="C110" s="320" t="s">
        <v>283</v>
      </c>
      <c r="D110" s="318">
        <v>9</v>
      </c>
      <c r="E110" s="318">
        <v>9</v>
      </c>
      <c r="F110" s="318">
        <v>5</v>
      </c>
      <c r="G110" s="318">
        <v>5</v>
      </c>
      <c r="H110" s="318">
        <v>0</v>
      </c>
      <c r="I110" s="318">
        <v>5</v>
      </c>
      <c r="J110" s="318">
        <v>5</v>
      </c>
      <c r="K110" s="318">
        <v>0</v>
      </c>
      <c r="L110" s="318">
        <v>0</v>
      </c>
      <c r="M110" s="318">
        <v>0</v>
      </c>
      <c r="N110" s="318">
        <v>0</v>
      </c>
      <c r="O110" s="318">
        <v>5</v>
      </c>
      <c r="P110" s="318">
        <v>5</v>
      </c>
      <c r="Q110" s="318">
        <v>0</v>
      </c>
      <c r="R110" s="318">
        <v>5</v>
      </c>
      <c r="S110" s="330" t="str">
        <f t="shared" si="1"/>
        <v/>
      </c>
      <c r="T110" s="330" t="e">
        <v>#DIV/0!</v>
      </c>
      <c r="U110" s="330" t="e">
        <v>#DIV/0!</v>
      </c>
      <c r="V110" s="330">
        <v>-44.4444444444444</v>
      </c>
      <c r="W110" s="330">
        <v>-44.4444444444444</v>
      </c>
      <c r="X110" s="331"/>
      <c r="Y110" s="335">
        <v>0</v>
      </c>
      <c r="Z110" s="335"/>
      <c r="AA110" s="335"/>
    </row>
    <row r="111" s="296" customFormat="1" spans="1:27">
      <c r="A111" s="319">
        <v>2</v>
      </c>
      <c r="B111" s="316">
        <v>20129</v>
      </c>
      <c r="C111" s="317" t="s">
        <v>284</v>
      </c>
      <c r="D111" s="318">
        <v>812.55314</v>
      </c>
      <c r="E111" s="318">
        <v>812.55314</v>
      </c>
      <c r="F111" s="318">
        <v>861</v>
      </c>
      <c r="G111" s="318">
        <v>830</v>
      </c>
      <c r="H111" s="318">
        <v>31</v>
      </c>
      <c r="I111" s="318">
        <v>861</v>
      </c>
      <c r="J111" s="318">
        <v>830</v>
      </c>
      <c r="K111" s="318">
        <v>31</v>
      </c>
      <c r="L111" s="318">
        <v>856.342536</v>
      </c>
      <c r="M111" s="318">
        <v>827.342536</v>
      </c>
      <c r="N111" s="318">
        <v>29</v>
      </c>
      <c r="O111" s="318">
        <v>882.928796</v>
      </c>
      <c r="P111" s="318">
        <v>835.527964</v>
      </c>
      <c r="Q111" s="318">
        <v>47.400832</v>
      </c>
      <c r="R111" s="318">
        <v>882.928796</v>
      </c>
      <c r="S111" s="330">
        <f t="shared" si="1"/>
        <v>103.104629150408</v>
      </c>
      <c r="T111" s="330">
        <v>0.989363854005944</v>
      </c>
      <c r="U111" s="330">
        <v>63.4511448275862</v>
      </c>
      <c r="V111" s="330">
        <v>8.66105274050138</v>
      </c>
      <c r="W111" s="330">
        <v>8.66105274050138</v>
      </c>
      <c r="X111" s="331"/>
      <c r="Y111" s="335">
        <v>0</v>
      </c>
      <c r="Z111" s="335">
        <v>0</v>
      </c>
      <c r="AA111" s="335">
        <v>0</v>
      </c>
    </row>
    <row r="112" spans="1:27">
      <c r="A112" s="315"/>
      <c r="B112" s="316">
        <v>2012901</v>
      </c>
      <c r="C112" s="320" t="s">
        <v>218</v>
      </c>
      <c r="D112" s="318">
        <v>242.55314</v>
      </c>
      <c r="E112" s="318">
        <v>242.55314</v>
      </c>
      <c r="F112" s="318">
        <v>510</v>
      </c>
      <c r="G112" s="318">
        <v>479</v>
      </c>
      <c r="H112" s="318">
        <v>31</v>
      </c>
      <c r="I112" s="318">
        <v>510</v>
      </c>
      <c r="J112" s="318">
        <v>479</v>
      </c>
      <c r="K112" s="318">
        <v>31</v>
      </c>
      <c r="L112" s="318">
        <v>516.775032</v>
      </c>
      <c r="M112" s="318">
        <v>487.775032</v>
      </c>
      <c r="N112" s="318">
        <v>29</v>
      </c>
      <c r="O112" s="318">
        <v>530.928796</v>
      </c>
      <c r="P112" s="318">
        <v>483.527964</v>
      </c>
      <c r="Q112" s="318">
        <v>47.400832</v>
      </c>
      <c r="R112" s="318">
        <v>530.928796</v>
      </c>
      <c r="S112" s="330">
        <f t="shared" si="1"/>
        <v>102.738863746033</v>
      </c>
      <c r="T112" s="330">
        <v>-0.870702213392496</v>
      </c>
      <c r="U112" s="330">
        <v>63.4511448275862</v>
      </c>
      <c r="V112" s="330">
        <v>118.891743062984</v>
      </c>
      <c r="W112" s="330">
        <v>118.891743062984</v>
      </c>
      <c r="X112" s="331"/>
      <c r="Y112" s="335">
        <v>0</v>
      </c>
      <c r="Z112" s="335"/>
      <c r="AA112" s="335"/>
    </row>
    <row r="113" s="296" customFormat="1" spans="1:27">
      <c r="A113" s="319"/>
      <c r="B113" s="316">
        <v>2012902</v>
      </c>
      <c r="C113" s="320" t="s">
        <v>219</v>
      </c>
      <c r="D113" s="318">
        <v>20</v>
      </c>
      <c r="E113" s="318">
        <v>20</v>
      </c>
      <c r="F113" s="318">
        <v>23</v>
      </c>
      <c r="G113" s="318">
        <v>23</v>
      </c>
      <c r="H113" s="318">
        <v>0</v>
      </c>
      <c r="I113" s="318">
        <v>23</v>
      </c>
      <c r="J113" s="318">
        <v>23</v>
      </c>
      <c r="K113" s="318">
        <v>0</v>
      </c>
      <c r="L113" s="318">
        <v>13</v>
      </c>
      <c r="M113" s="318">
        <v>13</v>
      </c>
      <c r="N113" s="318">
        <v>0</v>
      </c>
      <c r="O113" s="318">
        <v>16</v>
      </c>
      <c r="P113" s="318">
        <v>16</v>
      </c>
      <c r="Q113" s="318">
        <v>0</v>
      </c>
      <c r="R113" s="318">
        <v>16</v>
      </c>
      <c r="S113" s="330">
        <f t="shared" si="1"/>
        <v>123.076923076923</v>
      </c>
      <c r="T113" s="330">
        <v>23.0769230769231</v>
      </c>
      <c r="U113" s="330" t="e">
        <v>#DIV/0!</v>
      </c>
      <c r="V113" s="330">
        <v>-20</v>
      </c>
      <c r="W113" s="330">
        <v>-20</v>
      </c>
      <c r="X113" s="331"/>
      <c r="Y113" s="335">
        <v>0</v>
      </c>
      <c r="Z113" s="335"/>
      <c r="AA113" s="335"/>
    </row>
    <row r="114" spans="1:27">
      <c r="A114" s="315"/>
      <c r="B114" s="316">
        <v>2012904</v>
      </c>
      <c r="C114" s="320" t="s">
        <v>285</v>
      </c>
      <c r="D114" s="318">
        <v>5</v>
      </c>
      <c r="E114" s="318">
        <v>5</v>
      </c>
      <c r="F114" s="318">
        <v>5</v>
      </c>
      <c r="G114" s="318">
        <v>5</v>
      </c>
      <c r="H114" s="318">
        <v>0</v>
      </c>
      <c r="I114" s="318">
        <v>5</v>
      </c>
      <c r="J114" s="318">
        <v>5</v>
      </c>
      <c r="K114" s="318">
        <v>0</v>
      </c>
      <c r="L114" s="318">
        <v>0</v>
      </c>
      <c r="M114" s="318">
        <v>0</v>
      </c>
      <c r="N114" s="318">
        <v>0</v>
      </c>
      <c r="O114" s="318">
        <v>5</v>
      </c>
      <c r="P114" s="318">
        <v>5</v>
      </c>
      <c r="Q114" s="318">
        <v>0</v>
      </c>
      <c r="R114" s="318">
        <v>5</v>
      </c>
      <c r="S114" s="330" t="str">
        <f t="shared" si="1"/>
        <v/>
      </c>
      <c r="T114" s="330" t="e">
        <v>#DIV/0!</v>
      </c>
      <c r="U114" s="330" t="e">
        <v>#DIV/0!</v>
      </c>
      <c r="V114" s="330">
        <v>0</v>
      </c>
      <c r="W114" s="330">
        <v>0</v>
      </c>
      <c r="X114" s="331"/>
      <c r="Y114" s="335">
        <v>0</v>
      </c>
      <c r="Z114" s="335"/>
      <c r="AA114" s="335"/>
    </row>
    <row r="115" spans="1:27">
      <c r="A115" s="315"/>
      <c r="B115" s="316">
        <v>2012950</v>
      </c>
      <c r="C115" s="320" t="s">
        <v>227</v>
      </c>
      <c r="D115" s="318">
        <v>194</v>
      </c>
      <c r="E115" s="318">
        <v>194</v>
      </c>
      <c r="F115" s="318">
        <v>174</v>
      </c>
      <c r="G115" s="318">
        <v>174</v>
      </c>
      <c r="H115" s="318">
        <v>0</v>
      </c>
      <c r="I115" s="318">
        <v>174</v>
      </c>
      <c r="J115" s="318">
        <v>174</v>
      </c>
      <c r="K115" s="318">
        <v>0</v>
      </c>
      <c r="L115" s="318">
        <v>205.837504</v>
      </c>
      <c r="M115" s="318">
        <v>205.837504</v>
      </c>
      <c r="N115" s="318">
        <v>0</v>
      </c>
      <c r="O115" s="318">
        <v>208</v>
      </c>
      <c r="P115" s="318">
        <v>208</v>
      </c>
      <c r="Q115" s="318">
        <v>0</v>
      </c>
      <c r="R115" s="318">
        <v>208</v>
      </c>
      <c r="S115" s="330">
        <f t="shared" si="1"/>
        <v>101.05058405683</v>
      </c>
      <c r="T115" s="330">
        <v>1.05058405682961</v>
      </c>
      <c r="U115" s="330" t="e">
        <v>#DIV/0!</v>
      </c>
      <c r="V115" s="330">
        <v>7.21649484536082</v>
      </c>
      <c r="W115" s="330">
        <v>7.21649484536082</v>
      </c>
      <c r="X115" s="331"/>
      <c r="Y115" s="335">
        <v>0</v>
      </c>
      <c r="Z115" s="335"/>
      <c r="AA115" s="335"/>
    </row>
    <row r="116" spans="1:27">
      <c r="A116" s="315"/>
      <c r="B116" s="316">
        <v>2012999</v>
      </c>
      <c r="C116" s="320" t="s">
        <v>286</v>
      </c>
      <c r="D116" s="318">
        <v>351</v>
      </c>
      <c r="E116" s="318">
        <v>351</v>
      </c>
      <c r="F116" s="318">
        <v>149</v>
      </c>
      <c r="G116" s="318">
        <v>149</v>
      </c>
      <c r="H116" s="318">
        <v>0</v>
      </c>
      <c r="I116" s="318">
        <v>149</v>
      </c>
      <c r="J116" s="318">
        <v>149</v>
      </c>
      <c r="K116" s="318">
        <v>0</v>
      </c>
      <c r="L116" s="318">
        <v>120.73</v>
      </c>
      <c r="M116" s="318">
        <v>120.73</v>
      </c>
      <c r="N116" s="318">
        <v>0</v>
      </c>
      <c r="O116" s="318">
        <v>123</v>
      </c>
      <c r="P116" s="318">
        <v>123</v>
      </c>
      <c r="Q116" s="318">
        <v>0</v>
      </c>
      <c r="R116" s="318">
        <v>123</v>
      </c>
      <c r="S116" s="330">
        <f t="shared" si="1"/>
        <v>101.880228609293</v>
      </c>
      <c r="T116" s="330">
        <v>1.88022860929347</v>
      </c>
      <c r="U116" s="330" t="e">
        <v>#DIV/0!</v>
      </c>
      <c r="V116" s="330">
        <v>-64.957264957265</v>
      </c>
      <c r="W116" s="330">
        <v>-64.957264957265</v>
      </c>
      <c r="X116" s="331"/>
      <c r="Y116" s="335">
        <v>0</v>
      </c>
      <c r="Z116" s="335"/>
      <c r="AA116" s="335"/>
    </row>
    <row r="117" s="296" customFormat="1" spans="1:27">
      <c r="A117" s="319">
        <v>2</v>
      </c>
      <c r="B117" s="316">
        <v>20131</v>
      </c>
      <c r="C117" s="317" t="s">
        <v>287</v>
      </c>
      <c r="D117" s="318">
        <v>1788.785342</v>
      </c>
      <c r="E117" s="318">
        <v>1788.785342</v>
      </c>
      <c r="F117" s="318">
        <v>1864</v>
      </c>
      <c r="G117" s="318">
        <v>1774</v>
      </c>
      <c r="H117" s="318">
        <v>90</v>
      </c>
      <c r="I117" s="318">
        <v>1864</v>
      </c>
      <c r="J117" s="318">
        <v>1774</v>
      </c>
      <c r="K117" s="318">
        <v>90</v>
      </c>
      <c r="L117" s="318">
        <v>1412.914134</v>
      </c>
      <c r="M117" s="318">
        <v>1349.914134</v>
      </c>
      <c r="N117" s="318">
        <v>63</v>
      </c>
      <c r="O117" s="318">
        <v>1794.702648</v>
      </c>
      <c r="P117" s="318">
        <v>1702.484333</v>
      </c>
      <c r="Q117" s="318">
        <v>92.218315</v>
      </c>
      <c r="R117" s="318">
        <v>1794.702648</v>
      </c>
      <c r="S117" s="330">
        <f t="shared" si="1"/>
        <v>127.021352877202</v>
      </c>
      <c r="T117" s="330">
        <v>26.1179722561524</v>
      </c>
      <c r="U117" s="330">
        <v>46.3782777777778</v>
      </c>
      <c r="V117" s="330">
        <v>0.330800228572078</v>
      </c>
      <c r="W117" s="330">
        <v>0.330800228572078</v>
      </c>
      <c r="X117" s="331"/>
      <c r="Y117" s="335">
        <v>0</v>
      </c>
      <c r="Z117" s="335">
        <v>0</v>
      </c>
      <c r="AA117" s="335">
        <v>0</v>
      </c>
    </row>
    <row r="118" s="296" customFormat="1" spans="1:27">
      <c r="A118" s="319"/>
      <c r="B118" s="316">
        <v>2013101</v>
      </c>
      <c r="C118" s="320" t="s">
        <v>218</v>
      </c>
      <c r="D118" s="318">
        <v>595.785342</v>
      </c>
      <c r="E118" s="318">
        <v>595.785342</v>
      </c>
      <c r="F118" s="318">
        <v>731</v>
      </c>
      <c r="G118" s="318">
        <v>641</v>
      </c>
      <c r="H118" s="318">
        <v>90</v>
      </c>
      <c r="I118" s="318">
        <v>731</v>
      </c>
      <c r="J118" s="318">
        <v>641</v>
      </c>
      <c r="K118" s="318">
        <v>90</v>
      </c>
      <c r="L118" s="318">
        <v>652.865532</v>
      </c>
      <c r="M118" s="318">
        <v>589.865532</v>
      </c>
      <c r="N118" s="318">
        <v>63</v>
      </c>
      <c r="O118" s="318">
        <v>745.702648</v>
      </c>
      <c r="P118" s="318">
        <v>653.484333</v>
      </c>
      <c r="Q118" s="318">
        <v>92.218315</v>
      </c>
      <c r="R118" s="318">
        <v>745.702648</v>
      </c>
      <c r="S118" s="330">
        <f t="shared" si="1"/>
        <v>114.219944452512</v>
      </c>
      <c r="T118" s="330">
        <v>10.7853057262549</v>
      </c>
      <c r="U118" s="330">
        <v>46.3782777777778</v>
      </c>
      <c r="V118" s="330">
        <v>25.1629732105762</v>
      </c>
      <c r="W118" s="330">
        <v>25.1629732105762</v>
      </c>
      <c r="X118" s="331"/>
      <c r="Y118" s="335">
        <v>0</v>
      </c>
      <c r="Z118" s="335"/>
      <c r="AA118" s="335"/>
    </row>
    <row r="119" s="296" customFormat="1" spans="1:27">
      <c r="A119" s="319"/>
      <c r="B119" s="316">
        <v>2013102</v>
      </c>
      <c r="C119" s="320" t="s">
        <v>219</v>
      </c>
      <c r="D119" s="318">
        <v>638</v>
      </c>
      <c r="E119" s="318">
        <v>638</v>
      </c>
      <c r="F119" s="318">
        <v>671</v>
      </c>
      <c r="G119" s="318">
        <v>671</v>
      </c>
      <c r="H119" s="318">
        <v>0</v>
      </c>
      <c r="I119" s="318">
        <v>671</v>
      </c>
      <c r="J119" s="318">
        <v>671</v>
      </c>
      <c r="K119" s="318">
        <v>0</v>
      </c>
      <c r="L119" s="318">
        <v>299</v>
      </c>
      <c r="M119" s="318">
        <v>299</v>
      </c>
      <c r="N119" s="318">
        <v>0</v>
      </c>
      <c r="O119" s="318">
        <v>547</v>
      </c>
      <c r="P119" s="318">
        <v>547</v>
      </c>
      <c r="Q119" s="318">
        <v>0</v>
      </c>
      <c r="R119" s="318">
        <v>547</v>
      </c>
      <c r="S119" s="330">
        <f t="shared" si="1"/>
        <v>182.943143812709</v>
      </c>
      <c r="T119" s="330">
        <v>82.943143812709</v>
      </c>
      <c r="U119" s="330" t="e">
        <v>#DIV/0!</v>
      </c>
      <c r="V119" s="330">
        <v>-14.2633228840125</v>
      </c>
      <c r="W119" s="330">
        <v>-14.2633228840125</v>
      </c>
      <c r="X119" s="331"/>
      <c r="Y119" s="335">
        <v>0</v>
      </c>
      <c r="Z119" s="335"/>
      <c r="AA119" s="335"/>
    </row>
    <row r="120" s="296" customFormat="1" spans="1:27">
      <c r="A120" s="319"/>
      <c r="B120" s="316">
        <v>2013103</v>
      </c>
      <c r="C120" s="320" t="s">
        <v>220</v>
      </c>
      <c r="D120" s="318">
        <v>83</v>
      </c>
      <c r="E120" s="318">
        <v>83</v>
      </c>
      <c r="F120" s="318">
        <v>30</v>
      </c>
      <c r="G120" s="318">
        <v>30</v>
      </c>
      <c r="H120" s="318">
        <v>0</v>
      </c>
      <c r="I120" s="318">
        <v>30</v>
      </c>
      <c r="J120" s="318">
        <v>30</v>
      </c>
      <c r="K120" s="318">
        <v>0</v>
      </c>
      <c r="L120" s="318">
        <v>30</v>
      </c>
      <c r="M120" s="318">
        <v>30</v>
      </c>
      <c r="N120" s="318">
        <v>0</v>
      </c>
      <c r="O120" s="318">
        <v>30</v>
      </c>
      <c r="P120" s="318">
        <v>30</v>
      </c>
      <c r="Q120" s="318">
        <v>0</v>
      </c>
      <c r="R120" s="318">
        <v>30</v>
      </c>
      <c r="S120" s="330">
        <f t="shared" si="1"/>
        <v>100</v>
      </c>
      <c r="T120" s="330">
        <v>0</v>
      </c>
      <c r="U120" s="330" t="e">
        <v>#DIV/0!</v>
      </c>
      <c r="V120" s="330">
        <v>-63.855421686747</v>
      </c>
      <c r="W120" s="330">
        <v>-63.855421686747</v>
      </c>
      <c r="X120" s="331"/>
      <c r="Y120" s="335">
        <v>0</v>
      </c>
      <c r="Z120" s="335"/>
      <c r="AA120" s="335"/>
    </row>
    <row r="121" s="296" customFormat="1" spans="1:27">
      <c r="A121" s="319"/>
      <c r="B121" s="316">
        <v>2013105</v>
      </c>
      <c r="C121" s="320" t="s">
        <v>288</v>
      </c>
      <c r="D121" s="318">
        <v>219</v>
      </c>
      <c r="E121" s="318">
        <v>219</v>
      </c>
      <c r="F121" s="318">
        <v>99</v>
      </c>
      <c r="G121" s="318">
        <v>99</v>
      </c>
      <c r="H121" s="318">
        <v>0</v>
      </c>
      <c r="I121" s="318">
        <v>99</v>
      </c>
      <c r="J121" s="318">
        <v>99</v>
      </c>
      <c r="K121" s="318">
        <v>0</v>
      </c>
      <c r="L121" s="318">
        <v>44</v>
      </c>
      <c r="M121" s="318">
        <v>44</v>
      </c>
      <c r="N121" s="318">
        <v>0</v>
      </c>
      <c r="O121" s="318">
        <v>69</v>
      </c>
      <c r="P121" s="318">
        <v>69</v>
      </c>
      <c r="Q121" s="318">
        <v>0</v>
      </c>
      <c r="R121" s="318">
        <v>69</v>
      </c>
      <c r="S121" s="330">
        <f t="shared" si="1"/>
        <v>156.818181818182</v>
      </c>
      <c r="T121" s="330">
        <v>56.8181818181818</v>
      </c>
      <c r="U121" s="330" t="e">
        <v>#DIV/0!</v>
      </c>
      <c r="V121" s="330">
        <v>-68.4931506849315</v>
      </c>
      <c r="W121" s="330">
        <v>-68.4931506849315</v>
      </c>
      <c r="X121" s="331"/>
      <c r="Y121" s="335">
        <v>0</v>
      </c>
      <c r="Z121" s="335"/>
      <c r="AA121" s="335"/>
    </row>
    <row r="122" s="296" customFormat="1" spans="1:27">
      <c r="A122" s="319"/>
      <c r="B122" s="316">
        <v>2013150</v>
      </c>
      <c r="C122" s="320" t="s">
        <v>227</v>
      </c>
      <c r="D122" s="318">
        <v>142</v>
      </c>
      <c r="E122" s="318">
        <v>142</v>
      </c>
      <c r="F122" s="318">
        <v>333</v>
      </c>
      <c r="G122" s="318">
        <v>333</v>
      </c>
      <c r="H122" s="318">
        <v>0</v>
      </c>
      <c r="I122" s="318">
        <v>333</v>
      </c>
      <c r="J122" s="318">
        <v>333</v>
      </c>
      <c r="K122" s="318">
        <v>0</v>
      </c>
      <c r="L122" s="318">
        <v>387.048602</v>
      </c>
      <c r="M122" s="318">
        <v>387.048602</v>
      </c>
      <c r="N122" s="318">
        <v>0</v>
      </c>
      <c r="O122" s="318">
        <v>403</v>
      </c>
      <c r="P122" s="318">
        <v>403</v>
      </c>
      <c r="Q122" s="318">
        <v>0</v>
      </c>
      <c r="R122" s="318">
        <v>403</v>
      </c>
      <c r="S122" s="330">
        <f t="shared" si="1"/>
        <v>104.12129069</v>
      </c>
      <c r="T122" s="330">
        <v>4.1212906899997</v>
      </c>
      <c r="U122" s="330" t="e">
        <v>#DIV/0!</v>
      </c>
      <c r="V122" s="330">
        <v>183.802816901408</v>
      </c>
      <c r="W122" s="330">
        <v>183.802816901408</v>
      </c>
      <c r="X122" s="331"/>
      <c r="Y122" s="335">
        <v>0</v>
      </c>
      <c r="Z122" s="335"/>
      <c r="AA122" s="335"/>
    </row>
    <row r="123" s="296" customFormat="1" spans="1:27">
      <c r="A123" s="319"/>
      <c r="B123" s="316">
        <v>2013199</v>
      </c>
      <c r="C123" s="320" t="s">
        <v>289</v>
      </c>
      <c r="D123" s="318">
        <v>111</v>
      </c>
      <c r="E123" s="318">
        <v>111</v>
      </c>
      <c r="F123" s="318">
        <v>0</v>
      </c>
      <c r="G123" s="318">
        <v>0</v>
      </c>
      <c r="H123" s="318">
        <v>0</v>
      </c>
      <c r="I123" s="318">
        <v>0</v>
      </c>
      <c r="J123" s="318">
        <v>0</v>
      </c>
      <c r="K123" s="318">
        <v>0</v>
      </c>
      <c r="L123" s="318">
        <v>0</v>
      </c>
      <c r="M123" s="318">
        <v>0</v>
      </c>
      <c r="N123" s="318">
        <v>0</v>
      </c>
      <c r="O123" s="318">
        <v>0</v>
      </c>
      <c r="P123" s="318">
        <v>0</v>
      </c>
      <c r="Q123" s="318">
        <v>0</v>
      </c>
      <c r="R123" s="318">
        <v>0</v>
      </c>
      <c r="S123" s="330" t="str">
        <f t="shared" si="1"/>
        <v/>
      </c>
      <c r="T123" s="330" t="e">
        <v>#DIV/0!</v>
      </c>
      <c r="U123" s="330" t="e">
        <v>#DIV/0!</v>
      </c>
      <c r="V123" s="330">
        <v>-100</v>
      </c>
      <c r="W123" s="330">
        <v>-100</v>
      </c>
      <c r="X123" s="331"/>
      <c r="Y123" s="335">
        <v>0</v>
      </c>
      <c r="Z123" s="335"/>
      <c r="AA123" s="335"/>
    </row>
    <row r="124" spans="1:27">
      <c r="A124" s="315">
        <v>2</v>
      </c>
      <c r="B124" s="316">
        <v>20132</v>
      </c>
      <c r="C124" s="317" t="s">
        <v>290</v>
      </c>
      <c r="D124" s="318">
        <v>715.839998</v>
      </c>
      <c r="E124" s="318">
        <v>715.839998</v>
      </c>
      <c r="F124" s="318">
        <v>1722</v>
      </c>
      <c r="G124" s="318">
        <v>1637</v>
      </c>
      <c r="H124" s="318">
        <v>85</v>
      </c>
      <c r="I124" s="318">
        <v>1722</v>
      </c>
      <c r="J124" s="318">
        <v>1637</v>
      </c>
      <c r="K124" s="318">
        <v>85</v>
      </c>
      <c r="L124" s="318">
        <v>1532.82359</v>
      </c>
      <c r="M124" s="318">
        <v>1389.82359</v>
      </c>
      <c r="N124" s="318">
        <v>143</v>
      </c>
      <c r="O124" s="318">
        <v>1212.814128</v>
      </c>
      <c r="P124" s="318">
        <v>1075.023156</v>
      </c>
      <c r="Q124" s="318">
        <v>137.790972</v>
      </c>
      <c r="R124" s="318">
        <v>1212.814128</v>
      </c>
      <c r="S124" s="330">
        <f t="shared" si="1"/>
        <v>79.1228772777434</v>
      </c>
      <c r="T124" s="330">
        <v>-22.6503878812418</v>
      </c>
      <c r="U124" s="330">
        <v>-3.64267692307692</v>
      </c>
      <c r="V124" s="330">
        <v>69.4253089221762</v>
      </c>
      <c r="W124" s="330">
        <v>69.4253089221762</v>
      </c>
      <c r="X124" s="331"/>
      <c r="Y124" s="335">
        <v>0</v>
      </c>
      <c r="Z124" s="335">
        <v>0</v>
      </c>
      <c r="AA124" s="335">
        <v>0</v>
      </c>
    </row>
    <row r="125" s="296" customFormat="1" spans="1:27">
      <c r="A125" s="319"/>
      <c r="B125" s="316">
        <v>2013201</v>
      </c>
      <c r="C125" s="320" t="s">
        <v>218</v>
      </c>
      <c r="D125" s="318">
        <v>454.013998</v>
      </c>
      <c r="E125" s="318">
        <v>454.013998</v>
      </c>
      <c r="F125" s="318">
        <v>470</v>
      </c>
      <c r="G125" s="318">
        <v>385</v>
      </c>
      <c r="H125" s="318">
        <v>85</v>
      </c>
      <c r="I125" s="318">
        <v>470</v>
      </c>
      <c r="J125" s="318">
        <v>385</v>
      </c>
      <c r="K125" s="318">
        <v>85</v>
      </c>
      <c r="L125" s="318">
        <v>473.15679</v>
      </c>
      <c r="M125" s="318">
        <v>396.15679</v>
      </c>
      <c r="N125" s="318">
        <v>77</v>
      </c>
      <c r="O125" s="318">
        <v>479.751328</v>
      </c>
      <c r="P125" s="318">
        <v>410.044556</v>
      </c>
      <c r="Q125" s="318">
        <v>69.706772</v>
      </c>
      <c r="R125" s="318">
        <v>479.751328</v>
      </c>
      <c r="S125" s="330">
        <f t="shared" si="1"/>
        <v>101.393732086144</v>
      </c>
      <c r="T125" s="330">
        <v>3.50562361937555</v>
      </c>
      <c r="U125" s="330">
        <v>-9.47172467532467</v>
      </c>
      <c r="V125" s="330">
        <v>5.66884063341149</v>
      </c>
      <c r="W125" s="330">
        <v>5.66884063341149</v>
      </c>
      <c r="X125" s="331"/>
      <c r="Y125" s="335">
        <v>0</v>
      </c>
      <c r="Z125" s="335"/>
      <c r="AA125" s="335"/>
    </row>
    <row r="126" spans="1:27">
      <c r="A126" s="315"/>
      <c r="B126" s="316">
        <v>2013202</v>
      </c>
      <c r="C126" s="320" t="s">
        <v>219</v>
      </c>
      <c r="D126" s="318">
        <v>47</v>
      </c>
      <c r="E126" s="318">
        <v>47</v>
      </c>
      <c r="F126" s="318">
        <v>78</v>
      </c>
      <c r="G126" s="318">
        <v>78</v>
      </c>
      <c r="H126" s="318">
        <v>0</v>
      </c>
      <c r="I126" s="318">
        <v>78</v>
      </c>
      <c r="J126" s="318">
        <v>78</v>
      </c>
      <c r="K126" s="318">
        <v>0</v>
      </c>
      <c r="L126" s="318">
        <v>66</v>
      </c>
      <c r="M126" s="318">
        <v>66</v>
      </c>
      <c r="N126" s="318">
        <v>0</v>
      </c>
      <c r="O126" s="318">
        <v>78</v>
      </c>
      <c r="P126" s="318">
        <v>78</v>
      </c>
      <c r="Q126" s="318">
        <v>0</v>
      </c>
      <c r="R126" s="318">
        <v>78</v>
      </c>
      <c r="S126" s="330">
        <f t="shared" si="1"/>
        <v>118.181818181818</v>
      </c>
      <c r="T126" s="330">
        <v>18.1818181818182</v>
      </c>
      <c r="U126" s="330" t="e">
        <v>#DIV/0!</v>
      </c>
      <c r="V126" s="330">
        <v>65.9574468085106</v>
      </c>
      <c r="W126" s="330">
        <v>65.9574468085106</v>
      </c>
      <c r="X126" s="331"/>
      <c r="Y126" s="335">
        <v>0</v>
      </c>
      <c r="Z126" s="335"/>
      <c r="AA126" s="335"/>
    </row>
    <row r="127" s="296" customFormat="1" spans="1:27">
      <c r="A127" s="319"/>
      <c r="B127" s="316">
        <v>2013250</v>
      </c>
      <c r="C127" s="320" t="s">
        <v>227</v>
      </c>
      <c r="D127" s="318">
        <v>60</v>
      </c>
      <c r="E127" s="318">
        <v>60</v>
      </c>
      <c r="F127" s="318">
        <v>89</v>
      </c>
      <c r="G127" s="318">
        <v>89</v>
      </c>
      <c r="H127" s="318">
        <v>0</v>
      </c>
      <c r="I127" s="318">
        <v>89</v>
      </c>
      <c r="J127" s="318">
        <v>89</v>
      </c>
      <c r="K127" s="318">
        <v>0</v>
      </c>
      <c r="L127" s="318">
        <v>19.4908</v>
      </c>
      <c r="M127" s="318">
        <v>19.4908</v>
      </c>
      <c r="N127" s="318">
        <v>0</v>
      </c>
      <c r="O127" s="318">
        <v>74</v>
      </c>
      <c r="P127" s="318">
        <v>74</v>
      </c>
      <c r="Q127" s="318">
        <v>0</v>
      </c>
      <c r="R127" s="318">
        <v>74</v>
      </c>
      <c r="S127" s="330">
        <f t="shared" si="1"/>
        <v>379.666304102448</v>
      </c>
      <c r="T127" s="330">
        <v>279.666304102448</v>
      </c>
      <c r="U127" s="330" t="e">
        <v>#DIV/0!</v>
      </c>
      <c r="V127" s="330">
        <v>23.3333333333333</v>
      </c>
      <c r="W127" s="330">
        <v>23.3333333333333</v>
      </c>
      <c r="X127" s="331"/>
      <c r="Y127" s="335">
        <v>0</v>
      </c>
      <c r="Z127" s="335"/>
      <c r="AA127" s="335"/>
    </row>
    <row r="128" spans="1:27">
      <c r="A128" s="315"/>
      <c r="B128" s="316">
        <v>2013299</v>
      </c>
      <c r="C128" s="320" t="s">
        <v>291</v>
      </c>
      <c r="D128" s="318">
        <v>154.826</v>
      </c>
      <c r="E128" s="318">
        <v>154.826</v>
      </c>
      <c r="F128" s="318">
        <v>1085</v>
      </c>
      <c r="G128" s="318">
        <v>1085</v>
      </c>
      <c r="H128" s="318">
        <v>0</v>
      </c>
      <c r="I128" s="318">
        <v>1085</v>
      </c>
      <c r="J128" s="318">
        <v>1085</v>
      </c>
      <c r="K128" s="318">
        <v>0</v>
      </c>
      <c r="L128" s="318">
        <v>974.176</v>
      </c>
      <c r="M128" s="318">
        <v>908.176</v>
      </c>
      <c r="N128" s="318">
        <v>66</v>
      </c>
      <c r="O128" s="318">
        <v>581.0628</v>
      </c>
      <c r="P128" s="318">
        <v>512.9786</v>
      </c>
      <c r="Q128" s="318">
        <v>68.0842</v>
      </c>
      <c r="R128" s="318">
        <v>581.0628</v>
      </c>
      <c r="S128" s="330">
        <f t="shared" si="1"/>
        <v>59.6465936340045</v>
      </c>
      <c r="T128" s="330">
        <v>-43.5155080072585</v>
      </c>
      <c r="U128" s="330">
        <v>3.15787878787878</v>
      </c>
      <c r="V128" s="330">
        <v>275.300530918579</v>
      </c>
      <c r="W128" s="330">
        <v>275.300530918579</v>
      </c>
      <c r="X128" s="331"/>
      <c r="Y128" s="335">
        <v>0</v>
      </c>
      <c r="Z128" s="335"/>
      <c r="AA128" s="335"/>
    </row>
    <row r="129" s="296" customFormat="1" spans="1:27">
      <c r="A129" s="319">
        <v>2</v>
      </c>
      <c r="B129" s="316">
        <v>20133</v>
      </c>
      <c r="C129" s="317" t="s">
        <v>292</v>
      </c>
      <c r="D129" s="318">
        <v>634.555802</v>
      </c>
      <c r="E129" s="318">
        <v>634.555802</v>
      </c>
      <c r="F129" s="318">
        <v>653</v>
      </c>
      <c r="G129" s="318">
        <v>608</v>
      </c>
      <c r="H129" s="318">
        <v>45</v>
      </c>
      <c r="I129" s="318">
        <v>653</v>
      </c>
      <c r="J129" s="318">
        <v>608</v>
      </c>
      <c r="K129" s="318">
        <v>45</v>
      </c>
      <c r="L129" s="318">
        <v>449.8153</v>
      </c>
      <c r="M129" s="318">
        <v>404.8153</v>
      </c>
      <c r="N129" s="318">
        <v>45</v>
      </c>
      <c r="O129" s="318">
        <v>494.210867</v>
      </c>
      <c r="P129" s="318">
        <v>452.421509</v>
      </c>
      <c r="Q129" s="318">
        <v>41.789358</v>
      </c>
      <c r="R129" s="318">
        <v>494.210867</v>
      </c>
      <c r="S129" s="330">
        <f t="shared" si="1"/>
        <v>109.869732532442</v>
      </c>
      <c r="T129" s="330">
        <v>11.7599826389961</v>
      </c>
      <c r="U129" s="330">
        <v>-7.13476</v>
      </c>
      <c r="V129" s="330">
        <v>-22.1170359734572</v>
      </c>
      <c r="W129" s="330">
        <v>-22.1170359734572</v>
      </c>
      <c r="X129" s="331"/>
      <c r="Y129" s="335">
        <v>0</v>
      </c>
      <c r="Z129" s="335">
        <v>0</v>
      </c>
      <c r="AA129" s="335">
        <v>0</v>
      </c>
    </row>
    <row r="130" spans="1:27">
      <c r="A130" s="315"/>
      <c r="B130" s="316">
        <v>2013301</v>
      </c>
      <c r="C130" s="320" t="s">
        <v>218</v>
      </c>
      <c r="D130" s="318">
        <v>254.555802</v>
      </c>
      <c r="E130" s="318">
        <v>254.555802</v>
      </c>
      <c r="F130" s="318">
        <v>282</v>
      </c>
      <c r="G130" s="318">
        <v>237</v>
      </c>
      <c r="H130" s="318">
        <v>45</v>
      </c>
      <c r="I130" s="318">
        <v>282</v>
      </c>
      <c r="J130" s="318">
        <v>237</v>
      </c>
      <c r="K130" s="318">
        <v>45</v>
      </c>
      <c r="L130" s="318">
        <v>281.496</v>
      </c>
      <c r="M130" s="318">
        <v>236.496</v>
      </c>
      <c r="N130" s="318">
        <v>45</v>
      </c>
      <c r="O130" s="318">
        <v>281.210867</v>
      </c>
      <c r="P130" s="318">
        <v>239.421509</v>
      </c>
      <c r="Q130" s="318">
        <v>41.789358</v>
      </c>
      <c r="R130" s="318">
        <v>281.210867</v>
      </c>
      <c r="S130" s="330">
        <f t="shared" si="1"/>
        <v>99.8987079745361</v>
      </c>
      <c r="T130" s="330">
        <v>1.23702261349032</v>
      </c>
      <c r="U130" s="330">
        <v>-7.13476</v>
      </c>
      <c r="V130" s="330">
        <v>10.4712070165268</v>
      </c>
      <c r="W130" s="330">
        <v>10.4712070165268</v>
      </c>
      <c r="X130" s="331"/>
      <c r="Y130" s="335">
        <v>0</v>
      </c>
      <c r="Z130" s="335"/>
      <c r="AA130" s="335"/>
    </row>
    <row r="131" s="296" customFormat="1" spans="1:27">
      <c r="A131" s="319"/>
      <c r="B131" s="316">
        <v>2013302</v>
      </c>
      <c r="C131" s="320" t="s">
        <v>219</v>
      </c>
      <c r="D131" s="318">
        <v>54</v>
      </c>
      <c r="E131" s="318">
        <v>54</v>
      </c>
      <c r="F131" s="318">
        <v>66</v>
      </c>
      <c r="G131" s="318">
        <v>66</v>
      </c>
      <c r="H131" s="318">
        <v>0</v>
      </c>
      <c r="I131" s="318">
        <v>66</v>
      </c>
      <c r="J131" s="318">
        <v>66</v>
      </c>
      <c r="K131" s="318">
        <v>0</v>
      </c>
      <c r="L131" s="318">
        <v>46.4</v>
      </c>
      <c r="M131" s="318">
        <v>46.4</v>
      </c>
      <c r="N131" s="318">
        <v>0</v>
      </c>
      <c r="O131" s="318">
        <v>66</v>
      </c>
      <c r="P131" s="318">
        <v>66</v>
      </c>
      <c r="Q131" s="318">
        <v>0</v>
      </c>
      <c r="R131" s="318">
        <v>66</v>
      </c>
      <c r="S131" s="330">
        <f t="shared" si="1"/>
        <v>142.241379310345</v>
      </c>
      <c r="T131" s="330">
        <v>42.2413793103448</v>
      </c>
      <c r="U131" s="330" t="e">
        <v>#DIV/0!</v>
      </c>
      <c r="V131" s="330">
        <v>22.2222222222222</v>
      </c>
      <c r="W131" s="330">
        <v>22.2222222222222</v>
      </c>
      <c r="X131" s="331"/>
      <c r="Y131" s="335">
        <v>0</v>
      </c>
      <c r="Z131" s="335"/>
      <c r="AA131" s="335"/>
    </row>
    <row r="132" spans="1:27">
      <c r="A132" s="315"/>
      <c r="B132" s="316">
        <v>2013350</v>
      </c>
      <c r="C132" s="320" t="s">
        <v>227</v>
      </c>
      <c r="D132" s="318">
        <v>58</v>
      </c>
      <c r="E132" s="318">
        <v>58</v>
      </c>
      <c r="F132" s="318">
        <v>97</v>
      </c>
      <c r="G132" s="318">
        <v>97</v>
      </c>
      <c r="H132" s="318">
        <v>0</v>
      </c>
      <c r="I132" s="318">
        <v>97</v>
      </c>
      <c r="J132" s="318">
        <v>97</v>
      </c>
      <c r="K132" s="318">
        <v>0</v>
      </c>
      <c r="L132" s="318">
        <v>111.7193</v>
      </c>
      <c r="M132" s="318">
        <v>111.7193</v>
      </c>
      <c r="N132" s="318">
        <v>0</v>
      </c>
      <c r="O132" s="318">
        <v>113</v>
      </c>
      <c r="P132" s="318">
        <v>113</v>
      </c>
      <c r="Q132" s="318">
        <v>0</v>
      </c>
      <c r="R132" s="318">
        <v>113</v>
      </c>
      <c r="S132" s="330">
        <f t="shared" si="1"/>
        <v>101.146355195566</v>
      </c>
      <c r="T132" s="330">
        <v>1.14635519556603</v>
      </c>
      <c r="U132" s="330" t="e">
        <v>#DIV/0!</v>
      </c>
      <c r="V132" s="330">
        <v>94.8275862068966</v>
      </c>
      <c r="W132" s="330">
        <v>94.8275862068966</v>
      </c>
      <c r="X132" s="331"/>
      <c r="Y132" s="335">
        <v>0</v>
      </c>
      <c r="Z132" s="335"/>
      <c r="AA132" s="335"/>
    </row>
    <row r="133" s="296" customFormat="1" spans="1:27">
      <c r="A133" s="319"/>
      <c r="B133" s="316">
        <v>2013399</v>
      </c>
      <c r="C133" s="320" t="s">
        <v>293</v>
      </c>
      <c r="D133" s="318">
        <v>268</v>
      </c>
      <c r="E133" s="318">
        <v>268</v>
      </c>
      <c r="F133" s="318">
        <v>208</v>
      </c>
      <c r="G133" s="318">
        <v>208</v>
      </c>
      <c r="H133" s="318">
        <v>0</v>
      </c>
      <c r="I133" s="318">
        <v>208</v>
      </c>
      <c r="J133" s="318">
        <v>208</v>
      </c>
      <c r="K133" s="318">
        <v>0</v>
      </c>
      <c r="L133" s="318">
        <v>10.2</v>
      </c>
      <c r="M133" s="318">
        <v>10.2</v>
      </c>
      <c r="N133" s="318">
        <v>0</v>
      </c>
      <c r="O133" s="318">
        <v>34</v>
      </c>
      <c r="P133" s="318">
        <v>34</v>
      </c>
      <c r="Q133" s="318">
        <v>0</v>
      </c>
      <c r="R133" s="318">
        <v>34</v>
      </c>
      <c r="S133" s="330">
        <f t="shared" si="1"/>
        <v>333.333333333334</v>
      </c>
      <c r="T133" s="330">
        <v>233.333333333334</v>
      </c>
      <c r="U133" s="330" t="e">
        <v>#DIV/0!</v>
      </c>
      <c r="V133" s="330">
        <v>-87.3134328358209</v>
      </c>
      <c r="W133" s="330">
        <v>-87.3134328358209</v>
      </c>
      <c r="X133" s="331"/>
      <c r="Y133" s="335">
        <v>0</v>
      </c>
      <c r="Z133" s="335"/>
      <c r="AA133" s="335"/>
    </row>
    <row r="134" spans="1:27">
      <c r="A134" s="315">
        <v>2</v>
      </c>
      <c r="B134" s="316">
        <v>20134</v>
      </c>
      <c r="C134" s="317" t="s">
        <v>294</v>
      </c>
      <c r="D134" s="318">
        <v>333.93847</v>
      </c>
      <c r="E134" s="318">
        <v>333.93847</v>
      </c>
      <c r="F134" s="318">
        <v>344</v>
      </c>
      <c r="G134" s="318">
        <v>297</v>
      </c>
      <c r="H134" s="318">
        <v>47</v>
      </c>
      <c r="I134" s="318">
        <v>344</v>
      </c>
      <c r="J134" s="318">
        <v>297</v>
      </c>
      <c r="K134" s="318">
        <v>47</v>
      </c>
      <c r="L134" s="318">
        <v>271.5392</v>
      </c>
      <c r="M134" s="318">
        <v>223.5392</v>
      </c>
      <c r="N134" s="318">
        <v>48</v>
      </c>
      <c r="O134" s="318">
        <v>335.368152</v>
      </c>
      <c r="P134" s="318">
        <v>291.449129</v>
      </c>
      <c r="Q134" s="318">
        <v>43.919023</v>
      </c>
      <c r="R134" s="318">
        <v>335.368152</v>
      </c>
      <c r="S134" s="330">
        <f t="shared" si="1"/>
        <v>123.506348991232</v>
      </c>
      <c r="T134" s="330">
        <v>30.3794274113891</v>
      </c>
      <c r="U134" s="330">
        <v>-8.50203541666668</v>
      </c>
      <c r="V134" s="330">
        <v>0.428127373285234</v>
      </c>
      <c r="W134" s="330">
        <v>0.428127373285234</v>
      </c>
      <c r="X134" s="331"/>
      <c r="Y134" s="335">
        <v>0</v>
      </c>
      <c r="Z134" s="335">
        <v>0</v>
      </c>
      <c r="AA134" s="335">
        <v>0</v>
      </c>
    </row>
    <row r="135" spans="1:27">
      <c r="A135" s="315"/>
      <c r="B135" s="316">
        <v>2013401</v>
      </c>
      <c r="C135" s="320" t="s">
        <v>218</v>
      </c>
      <c r="D135" s="318">
        <v>179.93847</v>
      </c>
      <c r="E135" s="318">
        <v>179.93847</v>
      </c>
      <c r="F135" s="318">
        <v>222</v>
      </c>
      <c r="G135" s="318">
        <v>175</v>
      </c>
      <c r="H135" s="318">
        <v>47</v>
      </c>
      <c r="I135" s="318">
        <v>222</v>
      </c>
      <c r="J135" s="318">
        <v>175</v>
      </c>
      <c r="K135" s="318">
        <v>47</v>
      </c>
      <c r="L135" s="318">
        <v>221.34</v>
      </c>
      <c r="M135" s="318">
        <v>173.34</v>
      </c>
      <c r="N135" s="318">
        <v>48</v>
      </c>
      <c r="O135" s="318">
        <v>218.368152</v>
      </c>
      <c r="P135" s="318">
        <v>174.449129</v>
      </c>
      <c r="Q135" s="318">
        <v>43.919023</v>
      </c>
      <c r="R135" s="318">
        <v>218.368152</v>
      </c>
      <c r="S135" s="330">
        <f t="shared" si="1"/>
        <v>98.657338031987</v>
      </c>
      <c r="T135" s="330">
        <v>0.63985750548054</v>
      </c>
      <c r="U135" s="330">
        <v>-8.50203541666668</v>
      </c>
      <c r="V135" s="330">
        <v>21.3571239101899</v>
      </c>
      <c r="W135" s="330">
        <v>21.3571239101899</v>
      </c>
      <c r="X135" s="331"/>
      <c r="Y135" s="335">
        <v>0</v>
      </c>
      <c r="Z135" s="335"/>
      <c r="AA135" s="335"/>
    </row>
    <row r="136" s="296" customFormat="1" spans="1:27">
      <c r="A136" s="319"/>
      <c r="B136" s="316">
        <v>2013402</v>
      </c>
      <c r="C136" s="320" t="s">
        <v>219</v>
      </c>
      <c r="D136" s="318">
        <v>21</v>
      </c>
      <c r="E136" s="318">
        <v>21</v>
      </c>
      <c r="F136" s="318">
        <v>32</v>
      </c>
      <c r="G136" s="318">
        <v>32</v>
      </c>
      <c r="H136" s="318">
        <v>0</v>
      </c>
      <c r="I136" s="318">
        <v>32</v>
      </c>
      <c r="J136" s="318">
        <v>32</v>
      </c>
      <c r="K136" s="318">
        <v>0</v>
      </c>
      <c r="L136" s="318">
        <v>16</v>
      </c>
      <c r="M136" s="318">
        <v>16</v>
      </c>
      <c r="N136" s="318">
        <v>0</v>
      </c>
      <c r="O136" s="318">
        <v>32</v>
      </c>
      <c r="P136" s="318">
        <v>32</v>
      </c>
      <c r="Q136" s="318">
        <v>0</v>
      </c>
      <c r="R136" s="318">
        <v>32</v>
      </c>
      <c r="S136" s="330">
        <f t="shared" ref="S136:S199" si="2">IFERROR(R136/L136*100,"")</f>
        <v>200</v>
      </c>
      <c r="T136" s="330">
        <v>100</v>
      </c>
      <c r="U136" s="330" t="e">
        <v>#DIV/0!</v>
      </c>
      <c r="V136" s="330">
        <v>52.3809523809524</v>
      </c>
      <c r="W136" s="330">
        <v>52.3809523809524</v>
      </c>
      <c r="X136" s="331"/>
      <c r="Y136" s="335">
        <v>0</v>
      </c>
      <c r="Z136" s="335"/>
      <c r="AA136" s="335"/>
    </row>
    <row r="137" s="296" customFormat="1" spans="1:27">
      <c r="A137" s="319"/>
      <c r="B137" s="316">
        <v>2013450</v>
      </c>
      <c r="C137" s="320" t="s">
        <v>227</v>
      </c>
      <c r="D137" s="318">
        <v>8</v>
      </c>
      <c r="E137" s="318">
        <v>8</v>
      </c>
      <c r="F137" s="318">
        <v>21</v>
      </c>
      <c r="G137" s="318">
        <v>21</v>
      </c>
      <c r="H137" s="318">
        <v>0</v>
      </c>
      <c r="I137" s="318">
        <v>21</v>
      </c>
      <c r="J137" s="318">
        <v>21</v>
      </c>
      <c r="K137" s="318">
        <v>0</v>
      </c>
      <c r="L137" s="318">
        <v>15.1992</v>
      </c>
      <c r="M137" s="318">
        <v>15.1992</v>
      </c>
      <c r="N137" s="318">
        <v>0</v>
      </c>
      <c r="O137" s="318">
        <v>16</v>
      </c>
      <c r="P137" s="318">
        <v>16</v>
      </c>
      <c r="Q137" s="318">
        <v>0</v>
      </c>
      <c r="R137" s="318">
        <v>16</v>
      </c>
      <c r="S137" s="330">
        <f t="shared" si="2"/>
        <v>105.268698352545</v>
      </c>
      <c r="T137" s="330">
        <v>5.26869835254486</v>
      </c>
      <c r="U137" s="330" t="e">
        <v>#DIV/0!</v>
      </c>
      <c r="V137" s="330">
        <v>100</v>
      </c>
      <c r="W137" s="330">
        <v>100</v>
      </c>
      <c r="X137" s="331"/>
      <c r="Y137" s="335">
        <v>0</v>
      </c>
      <c r="Z137" s="335"/>
      <c r="AA137" s="335"/>
    </row>
    <row r="138" s="296" customFormat="1" spans="1:27">
      <c r="A138" s="319"/>
      <c r="B138" s="316">
        <v>2013499</v>
      </c>
      <c r="C138" s="320" t="s">
        <v>295</v>
      </c>
      <c r="D138" s="318">
        <v>125</v>
      </c>
      <c r="E138" s="318">
        <v>125</v>
      </c>
      <c r="F138" s="318">
        <v>69</v>
      </c>
      <c r="G138" s="318">
        <v>69</v>
      </c>
      <c r="H138" s="318">
        <v>0</v>
      </c>
      <c r="I138" s="318">
        <v>69</v>
      </c>
      <c r="J138" s="318">
        <v>69</v>
      </c>
      <c r="K138" s="318">
        <v>0</v>
      </c>
      <c r="L138" s="318">
        <v>19</v>
      </c>
      <c r="M138" s="318">
        <v>19</v>
      </c>
      <c r="N138" s="318">
        <v>0</v>
      </c>
      <c r="O138" s="318">
        <v>69</v>
      </c>
      <c r="P138" s="318">
        <v>69</v>
      </c>
      <c r="Q138" s="318">
        <v>0</v>
      </c>
      <c r="R138" s="318">
        <v>69</v>
      </c>
      <c r="S138" s="330">
        <f t="shared" si="2"/>
        <v>363.157894736842</v>
      </c>
      <c r="T138" s="330">
        <v>263.157894736842</v>
      </c>
      <c r="U138" s="330" t="e">
        <v>#DIV/0!</v>
      </c>
      <c r="V138" s="330">
        <v>-44.8</v>
      </c>
      <c r="W138" s="330">
        <v>-44.8</v>
      </c>
      <c r="X138" s="331"/>
      <c r="Y138" s="335">
        <v>0</v>
      </c>
      <c r="Z138" s="335"/>
      <c r="AA138" s="335"/>
    </row>
    <row r="139" s="296" customFormat="1" spans="1:27">
      <c r="A139" s="319">
        <v>2</v>
      </c>
      <c r="B139" s="316">
        <v>20136</v>
      </c>
      <c r="C139" s="317" t="s">
        <v>296</v>
      </c>
      <c r="D139" s="318">
        <v>830.206054</v>
      </c>
      <c r="E139" s="318">
        <v>830.206054</v>
      </c>
      <c r="F139" s="318">
        <v>1094</v>
      </c>
      <c r="G139" s="318">
        <v>978</v>
      </c>
      <c r="H139" s="318">
        <v>116</v>
      </c>
      <c r="I139" s="318">
        <v>1094</v>
      </c>
      <c r="J139" s="318">
        <v>978</v>
      </c>
      <c r="K139" s="318">
        <v>116</v>
      </c>
      <c r="L139" s="318">
        <v>978.048194</v>
      </c>
      <c r="M139" s="318">
        <v>912.048194</v>
      </c>
      <c r="N139" s="318">
        <v>66</v>
      </c>
      <c r="O139" s="318">
        <v>1018.067651</v>
      </c>
      <c r="P139" s="318">
        <v>971.230196</v>
      </c>
      <c r="Q139" s="318">
        <v>46.837455</v>
      </c>
      <c r="R139" s="318">
        <v>1018.067651</v>
      </c>
      <c r="S139" s="330">
        <f t="shared" si="2"/>
        <v>104.091767383806</v>
      </c>
      <c r="T139" s="330">
        <v>6.48891170327782</v>
      </c>
      <c r="U139" s="330">
        <v>-29.0341590909091</v>
      </c>
      <c r="V139" s="330">
        <v>22.6283096943063</v>
      </c>
      <c r="W139" s="330">
        <v>22.6283096943063</v>
      </c>
      <c r="X139" s="331"/>
      <c r="Y139" s="335">
        <v>0</v>
      </c>
      <c r="Z139" s="335">
        <v>0</v>
      </c>
      <c r="AA139" s="335">
        <v>0</v>
      </c>
    </row>
    <row r="140" spans="1:27">
      <c r="A140" s="315"/>
      <c r="B140" s="316">
        <v>2013601</v>
      </c>
      <c r="C140" s="320" t="s">
        <v>218</v>
      </c>
      <c r="D140" s="318">
        <v>497.206054</v>
      </c>
      <c r="E140" s="318">
        <v>497.206054</v>
      </c>
      <c r="F140" s="318">
        <v>794</v>
      </c>
      <c r="G140" s="318">
        <v>678</v>
      </c>
      <c r="H140" s="318">
        <v>116</v>
      </c>
      <c r="I140" s="318">
        <v>794</v>
      </c>
      <c r="J140" s="318">
        <v>678</v>
      </c>
      <c r="K140" s="318">
        <v>116</v>
      </c>
      <c r="L140" s="318">
        <v>738.048194</v>
      </c>
      <c r="M140" s="318">
        <v>672.048194</v>
      </c>
      <c r="N140" s="318">
        <v>66</v>
      </c>
      <c r="O140" s="318">
        <v>685.067651</v>
      </c>
      <c r="P140" s="318">
        <v>638.230196</v>
      </c>
      <c r="Q140" s="318">
        <v>46.837455</v>
      </c>
      <c r="R140" s="318">
        <v>685.067651</v>
      </c>
      <c r="S140" s="330">
        <f t="shared" si="2"/>
        <v>92.8215334133045</v>
      </c>
      <c r="T140" s="330">
        <v>-5.03207929162294</v>
      </c>
      <c r="U140" s="330">
        <v>-29.0341590909091</v>
      </c>
      <c r="V140" s="330">
        <v>37.7834492337054</v>
      </c>
      <c r="W140" s="330">
        <v>37.7834492337054</v>
      </c>
      <c r="X140" s="331"/>
      <c r="Y140" s="335">
        <v>0</v>
      </c>
      <c r="Z140" s="335"/>
      <c r="AA140" s="335"/>
    </row>
    <row r="141" s="296" customFormat="1" spans="1:27">
      <c r="A141" s="319"/>
      <c r="B141" s="316">
        <v>2013602</v>
      </c>
      <c r="C141" s="320" t="s">
        <v>219</v>
      </c>
      <c r="D141" s="318">
        <v>257</v>
      </c>
      <c r="E141" s="318">
        <v>257</v>
      </c>
      <c r="F141" s="318">
        <v>220</v>
      </c>
      <c r="G141" s="318">
        <v>220</v>
      </c>
      <c r="H141" s="318">
        <v>0</v>
      </c>
      <c r="I141" s="318">
        <v>220</v>
      </c>
      <c r="J141" s="318">
        <v>220</v>
      </c>
      <c r="K141" s="318">
        <v>0</v>
      </c>
      <c r="L141" s="318">
        <v>220</v>
      </c>
      <c r="M141" s="318">
        <v>220</v>
      </c>
      <c r="N141" s="318">
        <v>0</v>
      </c>
      <c r="O141" s="318">
        <v>220</v>
      </c>
      <c r="P141" s="318">
        <v>220</v>
      </c>
      <c r="Q141" s="318">
        <v>0</v>
      </c>
      <c r="R141" s="318">
        <v>220</v>
      </c>
      <c r="S141" s="330">
        <f t="shared" si="2"/>
        <v>100</v>
      </c>
      <c r="T141" s="330">
        <v>0</v>
      </c>
      <c r="U141" s="330" t="e">
        <v>#DIV/0!</v>
      </c>
      <c r="V141" s="330">
        <v>-14.3968871595331</v>
      </c>
      <c r="W141" s="330">
        <v>-14.3968871595331</v>
      </c>
      <c r="X141" s="331"/>
      <c r="Y141" s="335">
        <v>0</v>
      </c>
      <c r="Z141" s="335"/>
      <c r="AA141" s="335"/>
    </row>
    <row r="142" s="296" customFormat="1" spans="1:27">
      <c r="A142" s="319"/>
      <c r="B142" s="316">
        <v>2013650</v>
      </c>
      <c r="C142" s="320" t="s">
        <v>227</v>
      </c>
      <c r="D142" s="318">
        <v>20</v>
      </c>
      <c r="E142" s="318">
        <v>20</v>
      </c>
      <c r="F142" s="318">
        <v>20</v>
      </c>
      <c r="G142" s="318">
        <v>20</v>
      </c>
      <c r="H142" s="318">
        <v>0</v>
      </c>
      <c r="I142" s="318">
        <v>20</v>
      </c>
      <c r="J142" s="318">
        <v>20</v>
      </c>
      <c r="K142" s="318">
        <v>0</v>
      </c>
      <c r="L142" s="318">
        <v>20</v>
      </c>
      <c r="M142" s="318">
        <v>20</v>
      </c>
      <c r="N142" s="318">
        <v>0</v>
      </c>
      <c r="O142" s="318">
        <v>53</v>
      </c>
      <c r="P142" s="318">
        <v>53</v>
      </c>
      <c r="Q142" s="318">
        <v>0</v>
      </c>
      <c r="R142" s="318">
        <v>53</v>
      </c>
      <c r="S142" s="330">
        <f t="shared" si="2"/>
        <v>265</v>
      </c>
      <c r="T142" s="330">
        <v>165</v>
      </c>
      <c r="U142" s="330" t="e">
        <v>#DIV/0!</v>
      </c>
      <c r="V142" s="330">
        <v>165</v>
      </c>
      <c r="W142" s="330">
        <v>165</v>
      </c>
      <c r="X142" s="331"/>
      <c r="Y142" s="335">
        <v>0</v>
      </c>
      <c r="Z142" s="335"/>
      <c r="AA142" s="335"/>
    </row>
    <row r="143" s="296" customFormat="1" spans="1:27">
      <c r="A143" s="319"/>
      <c r="B143" s="316">
        <v>2013699</v>
      </c>
      <c r="C143" s="320" t="s">
        <v>297</v>
      </c>
      <c r="D143" s="318">
        <v>56</v>
      </c>
      <c r="E143" s="318">
        <v>56</v>
      </c>
      <c r="F143" s="318">
        <v>60</v>
      </c>
      <c r="G143" s="318">
        <v>60</v>
      </c>
      <c r="H143" s="318">
        <v>0</v>
      </c>
      <c r="I143" s="318">
        <v>60</v>
      </c>
      <c r="J143" s="318">
        <v>60</v>
      </c>
      <c r="K143" s="318">
        <v>0</v>
      </c>
      <c r="L143" s="318">
        <v>0</v>
      </c>
      <c r="M143" s="318">
        <v>0</v>
      </c>
      <c r="N143" s="318">
        <v>0</v>
      </c>
      <c r="O143" s="318">
        <v>60</v>
      </c>
      <c r="P143" s="318">
        <v>60</v>
      </c>
      <c r="Q143" s="318">
        <v>0</v>
      </c>
      <c r="R143" s="318">
        <v>60</v>
      </c>
      <c r="S143" s="330" t="str">
        <f t="shared" si="2"/>
        <v/>
      </c>
      <c r="T143" s="330" t="e">
        <v>#DIV/0!</v>
      </c>
      <c r="U143" s="330" t="e">
        <v>#DIV/0!</v>
      </c>
      <c r="V143" s="330">
        <v>7.14285714285714</v>
      </c>
      <c r="W143" s="330">
        <v>7.14285714285714</v>
      </c>
      <c r="X143" s="331"/>
      <c r="Y143" s="335">
        <v>0</v>
      </c>
      <c r="Z143" s="335"/>
      <c r="AA143" s="335"/>
    </row>
    <row r="144" s="296" customFormat="1" spans="1:27">
      <c r="A144" s="319">
        <v>2</v>
      </c>
      <c r="B144" s="316">
        <v>20199</v>
      </c>
      <c r="C144" s="317" t="s">
        <v>298</v>
      </c>
      <c r="D144" s="318">
        <v>509</v>
      </c>
      <c r="E144" s="318">
        <v>509</v>
      </c>
      <c r="F144" s="318">
        <v>0</v>
      </c>
      <c r="G144" s="318">
        <v>0</v>
      </c>
      <c r="H144" s="318">
        <v>0</v>
      </c>
      <c r="I144" s="318">
        <v>0</v>
      </c>
      <c r="J144" s="318">
        <v>0</v>
      </c>
      <c r="K144" s="318">
        <v>0</v>
      </c>
      <c r="L144" s="318">
        <v>0</v>
      </c>
      <c r="M144" s="318">
        <v>0</v>
      </c>
      <c r="N144" s="318">
        <v>0</v>
      </c>
      <c r="O144" s="318">
        <v>7</v>
      </c>
      <c r="P144" s="318">
        <v>7</v>
      </c>
      <c r="Q144" s="318">
        <v>0</v>
      </c>
      <c r="R144" s="318">
        <v>7</v>
      </c>
      <c r="S144" s="330" t="str">
        <f t="shared" si="2"/>
        <v/>
      </c>
      <c r="T144" s="330" t="e">
        <v>#DIV/0!</v>
      </c>
      <c r="U144" s="330" t="e">
        <v>#DIV/0!</v>
      </c>
      <c r="V144" s="330">
        <v>-98.6247544204322</v>
      </c>
      <c r="W144" s="330">
        <v>-98.6247544204322</v>
      </c>
      <c r="X144" s="331"/>
      <c r="Y144" s="335">
        <v>0</v>
      </c>
      <c r="Z144" s="335">
        <v>0</v>
      </c>
      <c r="AA144" s="335">
        <v>0</v>
      </c>
    </row>
    <row r="145" s="296" customFormat="1" spans="1:27">
      <c r="A145" s="319"/>
      <c r="B145" s="316">
        <v>2019999</v>
      </c>
      <c r="C145" s="320" t="s">
        <v>299</v>
      </c>
      <c r="D145" s="318">
        <v>509</v>
      </c>
      <c r="E145" s="318">
        <v>509</v>
      </c>
      <c r="F145" s="318">
        <v>0</v>
      </c>
      <c r="G145" s="318">
        <v>0</v>
      </c>
      <c r="H145" s="318">
        <v>0</v>
      </c>
      <c r="I145" s="318">
        <v>0</v>
      </c>
      <c r="J145" s="318">
        <v>0</v>
      </c>
      <c r="K145" s="318">
        <v>0</v>
      </c>
      <c r="L145" s="318">
        <v>0</v>
      </c>
      <c r="M145" s="318">
        <v>0</v>
      </c>
      <c r="N145" s="318">
        <v>0</v>
      </c>
      <c r="O145" s="318">
        <v>7</v>
      </c>
      <c r="P145" s="318">
        <v>7</v>
      </c>
      <c r="Q145" s="318">
        <v>0</v>
      </c>
      <c r="R145" s="318">
        <v>7</v>
      </c>
      <c r="S145" s="330" t="str">
        <f t="shared" si="2"/>
        <v/>
      </c>
      <c r="T145" s="330" t="e">
        <v>#DIV/0!</v>
      </c>
      <c r="U145" s="330" t="e">
        <v>#DIV/0!</v>
      </c>
      <c r="V145" s="330">
        <v>-98.6247544204322</v>
      </c>
      <c r="W145" s="330">
        <v>-98.6247544204322</v>
      </c>
      <c r="X145" s="331"/>
      <c r="Y145" s="335">
        <v>0</v>
      </c>
      <c r="Z145" s="335"/>
      <c r="AA145" s="335"/>
    </row>
    <row r="146" s="296" customFormat="1" ht="15" customHeight="1" spans="1:27">
      <c r="A146" s="319">
        <v>1</v>
      </c>
      <c r="B146" s="316">
        <v>203</v>
      </c>
      <c r="C146" s="317" t="s">
        <v>300</v>
      </c>
      <c r="D146" s="318">
        <v>176</v>
      </c>
      <c r="E146" s="318">
        <v>176</v>
      </c>
      <c r="F146" s="318">
        <v>334</v>
      </c>
      <c r="G146" s="318">
        <v>334</v>
      </c>
      <c r="H146" s="318">
        <v>0</v>
      </c>
      <c r="I146" s="318">
        <v>334</v>
      </c>
      <c r="J146" s="318">
        <v>334</v>
      </c>
      <c r="K146" s="318">
        <v>0</v>
      </c>
      <c r="L146" s="318">
        <v>295.89514</v>
      </c>
      <c r="M146" s="318">
        <v>295.89514</v>
      </c>
      <c r="N146" s="318">
        <v>0</v>
      </c>
      <c r="O146" s="318">
        <v>275</v>
      </c>
      <c r="P146" s="318">
        <v>275</v>
      </c>
      <c r="Q146" s="318">
        <v>0</v>
      </c>
      <c r="R146" s="318">
        <v>275</v>
      </c>
      <c r="S146" s="330">
        <f t="shared" si="2"/>
        <v>92.93832943657</v>
      </c>
      <c r="T146" s="330">
        <v>-7.06167056343001</v>
      </c>
      <c r="U146" s="330" t="e">
        <v>#DIV/0!</v>
      </c>
      <c r="V146" s="330">
        <v>56.25</v>
      </c>
      <c r="W146" s="330">
        <v>56.25</v>
      </c>
      <c r="X146" s="331"/>
      <c r="Y146" s="335">
        <v>0</v>
      </c>
      <c r="Z146" s="335">
        <v>0</v>
      </c>
      <c r="AA146" s="335">
        <v>0</v>
      </c>
    </row>
    <row r="147" s="296" customFormat="1" spans="1:27">
      <c r="A147" s="319">
        <v>2</v>
      </c>
      <c r="B147" s="316">
        <v>20306</v>
      </c>
      <c r="C147" s="317" t="s">
        <v>301</v>
      </c>
      <c r="D147" s="318">
        <v>176</v>
      </c>
      <c r="E147" s="318">
        <v>176</v>
      </c>
      <c r="F147" s="318">
        <v>277</v>
      </c>
      <c r="G147" s="318">
        <v>277</v>
      </c>
      <c r="H147" s="318">
        <v>0</v>
      </c>
      <c r="I147" s="318">
        <v>277</v>
      </c>
      <c r="J147" s="318">
        <v>277</v>
      </c>
      <c r="K147" s="318">
        <v>0</v>
      </c>
      <c r="L147" s="318">
        <v>276.15514</v>
      </c>
      <c r="M147" s="318">
        <v>276.15514</v>
      </c>
      <c r="N147" s="318">
        <v>0</v>
      </c>
      <c r="O147" s="318">
        <v>255</v>
      </c>
      <c r="P147" s="318">
        <v>255</v>
      </c>
      <c r="Q147" s="318">
        <v>0</v>
      </c>
      <c r="R147" s="318">
        <v>255</v>
      </c>
      <c r="S147" s="330">
        <f t="shared" si="2"/>
        <v>92.3394002371276</v>
      </c>
      <c r="T147" s="330">
        <v>-7.66059976287243</v>
      </c>
      <c r="U147" s="330" t="e">
        <v>#DIV/0!</v>
      </c>
      <c r="V147" s="330">
        <v>44.8863636363636</v>
      </c>
      <c r="W147" s="330">
        <v>44.8863636363636</v>
      </c>
      <c r="X147" s="331"/>
      <c r="Y147" s="335">
        <v>0</v>
      </c>
      <c r="Z147" s="335">
        <v>0</v>
      </c>
      <c r="AA147" s="335">
        <v>0</v>
      </c>
    </row>
    <row r="148" s="296" customFormat="1" spans="1:27">
      <c r="A148" s="319"/>
      <c r="B148" s="316">
        <v>2030601</v>
      </c>
      <c r="C148" s="320" t="s">
        <v>302</v>
      </c>
      <c r="D148" s="318">
        <v>55</v>
      </c>
      <c r="E148" s="318">
        <v>55</v>
      </c>
      <c r="F148" s="318">
        <v>55</v>
      </c>
      <c r="G148" s="318">
        <v>55</v>
      </c>
      <c r="H148" s="318">
        <v>0</v>
      </c>
      <c r="I148" s="318">
        <v>55</v>
      </c>
      <c r="J148" s="318">
        <v>55</v>
      </c>
      <c r="K148" s="318">
        <v>0</v>
      </c>
      <c r="L148" s="318">
        <v>10</v>
      </c>
      <c r="M148" s="318">
        <v>10</v>
      </c>
      <c r="N148" s="318">
        <v>0</v>
      </c>
      <c r="O148" s="318">
        <v>0</v>
      </c>
      <c r="P148" s="318">
        <v>0</v>
      </c>
      <c r="Q148" s="318">
        <v>0</v>
      </c>
      <c r="R148" s="318">
        <v>0</v>
      </c>
      <c r="S148" s="330">
        <f t="shared" si="2"/>
        <v>0</v>
      </c>
      <c r="T148" s="330">
        <v>-100</v>
      </c>
      <c r="U148" s="330" t="e">
        <v>#DIV/0!</v>
      </c>
      <c r="V148" s="330">
        <v>-100</v>
      </c>
      <c r="W148" s="330">
        <v>-100</v>
      </c>
      <c r="X148" s="331"/>
      <c r="Y148" s="335">
        <v>0</v>
      </c>
      <c r="Z148" s="335"/>
      <c r="AA148" s="335"/>
    </row>
    <row r="149" spans="1:27">
      <c r="A149" s="315"/>
      <c r="B149" s="316">
        <v>2030605</v>
      </c>
      <c r="C149" s="320" t="s">
        <v>303</v>
      </c>
      <c r="D149" s="318">
        <v>28</v>
      </c>
      <c r="E149" s="318">
        <v>28</v>
      </c>
      <c r="F149" s="318">
        <v>11</v>
      </c>
      <c r="G149" s="318">
        <v>11</v>
      </c>
      <c r="H149" s="318">
        <v>0</v>
      </c>
      <c r="I149" s="318">
        <v>11</v>
      </c>
      <c r="J149" s="318">
        <v>11</v>
      </c>
      <c r="K149" s="318">
        <v>0</v>
      </c>
      <c r="L149" s="318">
        <v>-0.4</v>
      </c>
      <c r="M149" s="318">
        <v>-0.4</v>
      </c>
      <c r="N149" s="318">
        <v>0</v>
      </c>
      <c r="O149" s="318">
        <v>6</v>
      </c>
      <c r="P149" s="318">
        <v>6</v>
      </c>
      <c r="Q149" s="318">
        <v>0</v>
      </c>
      <c r="R149" s="318">
        <v>6</v>
      </c>
      <c r="S149" s="330">
        <f t="shared" si="2"/>
        <v>-1500</v>
      </c>
      <c r="T149" s="330">
        <v>-1600</v>
      </c>
      <c r="U149" s="330" t="e">
        <v>#DIV/0!</v>
      </c>
      <c r="V149" s="330">
        <v>-78.5714285714286</v>
      </c>
      <c r="W149" s="330">
        <v>-78.5714285714286</v>
      </c>
      <c r="X149" s="331"/>
      <c r="Y149" s="335">
        <v>0</v>
      </c>
      <c r="Z149" s="335"/>
      <c r="AA149" s="335"/>
    </row>
    <row r="150" s="296" customFormat="1" spans="1:27">
      <c r="A150" s="319"/>
      <c r="B150" s="316">
        <v>2030607</v>
      </c>
      <c r="C150" s="320" t="s">
        <v>304</v>
      </c>
      <c r="D150" s="318">
        <v>73</v>
      </c>
      <c r="E150" s="318">
        <v>73</v>
      </c>
      <c r="F150" s="318">
        <v>191</v>
      </c>
      <c r="G150" s="318">
        <v>191</v>
      </c>
      <c r="H150" s="318">
        <v>0</v>
      </c>
      <c r="I150" s="318">
        <v>191</v>
      </c>
      <c r="J150" s="318">
        <v>191</v>
      </c>
      <c r="K150" s="318">
        <v>0</v>
      </c>
      <c r="L150" s="318">
        <v>256.55514</v>
      </c>
      <c r="M150" s="318">
        <v>256.55514</v>
      </c>
      <c r="N150" s="318">
        <v>0</v>
      </c>
      <c r="O150" s="318">
        <v>249</v>
      </c>
      <c r="P150" s="318">
        <v>249</v>
      </c>
      <c r="Q150" s="318">
        <v>0</v>
      </c>
      <c r="R150" s="318">
        <v>249</v>
      </c>
      <c r="S150" s="330">
        <f t="shared" si="2"/>
        <v>97.0551593704184</v>
      </c>
      <c r="T150" s="330">
        <v>-2.94484062958162</v>
      </c>
      <c r="U150" s="330" t="e">
        <v>#DIV/0!</v>
      </c>
      <c r="V150" s="330">
        <v>241.095890410959</v>
      </c>
      <c r="W150" s="330">
        <v>241.095890410959</v>
      </c>
      <c r="X150" s="331"/>
      <c r="Y150" s="335">
        <v>0</v>
      </c>
      <c r="Z150" s="335"/>
      <c r="AA150" s="335"/>
    </row>
    <row r="151" s="296" customFormat="1" spans="1:27">
      <c r="A151" s="319"/>
      <c r="B151" s="316">
        <v>2030699</v>
      </c>
      <c r="C151" s="320" t="s">
        <v>305</v>
      </c>
      <c r="D151" s="318">
        <v>20</v>
      </c>
      <c r="E151" s="318">
        <v>20</v>
      </c>
      <c r="F151" s="318">
        <v>20</v>
      </c>
      <c r="G151" s="318">
        <v>20</v>
      </c>
      <c r="H151" s="318">
        <v>0</v>
      </c>
      <c r="I151" s="318">
        <v>20</v>
      </c>
      <c r="J151" s="318">
        <v>20</v>
      </c>
      <c r="K151" s="318">
        <v>0</v>
      </c>
      <c r="L151" s="318">
        <v>10</v>
      </c>
      <c r="M151" s="318">
        <v>10</v>
      </c>
      <c r="N151" s="318">
        <v>0</v>
      </c>
      <c r="O151" s="318">
        <v>0</v>
      </c>
      <c r="P151" s="318">
        <v>0</v>
      </c>
      <c r="Q151" s="318">
        <v>0</v>
      </c>
      <c r="R151" s="318">
        <v>0</v>
      </c>
      <c r="S151" s="330">
        <f t="shared" si="2"/>
        <v>0</v>
      </c>
      <c r="T151" s="330">
        <v>-100</v>
      </c>
      <c r="U151" s="330" t="e">
        <v>#DIV/0!</v>
      </c>
      <c r="V151" s="330">
        <v>-100</v>
      </c>
      <c r="W151" s="330">
        <v>-100</v>
      </c>
      <c r="X151" s="331"/>
      <c r="Y151" s="335">
        <v>0</v>
      </c>
      <c r="Z151" s="335"/>
      <c r="AA151" s="335"/>
    </row>
    <row r="152" spans="1:27">
      <c r="A152" s="315">
        <v>2</v>
      </c>
      <c r="B152" s="316">
        <v>20399</v>
      </c>
      <c r="C152" s="317" t="s">
        <v>306</v>
      </c>
      <c r="D152" s="318">
        <v>0</v>
      </c>
      <c r="E152" s="318">
        <v>0</v>
      </c>
      <c r="F152" s="318">
        <v>57</v>
      </c>
      <c r="G152" s="318">
        <v>57</v>
      </c>
      <c r="H152" s="318">
        <v>0</v>
      </c>
      <c r="I152" s="318">
        <v>57</v>
      </c>
      <c r="J152" s="318">
        <v>57</v>
      </c>
      <c r="K152" s="318">
        <v>0</v>
      </c>
      <c r="L152" s="318">
        <v>19.74</v>
      </c>
      <c r="M152" s="318">
        <v>19.74</v>
      </c>
      <c r="N152" s="318">
        <v>0</v>
      </c>
      <c r="O152" s="318">
        <v>20</v>
      </c>
      <c r="P152" s="318">
        <v>20</v>
      </c>
      <c r="Q152" s="318">
        <v>0</v>
      </c>
      <c r="R152" s="318">
        <v>20</v>
      </c>
      <c r="S152" s="330">
        <f t="shared" si="2"/>
        <v>101.317122593718</v>
      </c>
      <c r="T152" s="330">
        <v>1.31712259371836</v>
      </c>
      <c r="U152" s="330" t="e">
        <v>#DIV/0!</v>
      </c>
      <c r="V152" s="330" t="e">
        <v>#DIV/0!</v>
      </c>
      <c r="W152" s="330"/>
      <c r="X152" s="331"/>
      <c r="Y152" s="335">
        <v>0</v>
      </c>
      <c r="Z152" s="335">
        <v>0</v>
      </c>
      <c r="AA152" s="335">
        <v>0</v>
      </c>
    </row>
    <row r="153" s="296" customFormat="1" spans="1:27">
      <c r="A153" s="319"/>
      <c r="B153" s="316">
        <v>2039901</v>
      </c>
      <c r="C153" s="320" t="s">
        <v>307</v>
      </c>
      <c r="D153" s="318">
        <v>0</v>
      </c>
      <c r="E153" s="318">
        <v>0</v>
      </c>
      <c r="F153" s="318">
        <v>57</v>
      </c>
      <c r="G153" s="318">
        <v>57</v>
      </c>
      <c r="H153" s="318">
        <v>0</v>
      </c>
      <c r="I153" s="318">
        <v>57</v>
      </c>
      <c r="J153" s="318">
        <v>57</v>
      </c>
      <c r="K153" s="318">
        <v>0</v>
      </c>
      <c r="L153" s="318">
        <v>19.74</v>
      </c>
      <c r="M153" s="318">
        <v>19.74</v>
      </c>
      <c r="N153" s="318">
        <v>0</v>
      </c>
      <c r="O153" s="318">
        <v>20</v>
      </c>
      <c r="P153" s="318">
        <v>20</v>
      </c>
      <c r="Q153" s="318">
        <v>0</v>
      </c>
      <c r="R153" s="318">
        <v>20</v>
      </c>
      <c r="S153" s="330">
        <f t="shared" si="2"/>
        <v>101.317122593718</v>
      </c>
      <c r="T153" s="330">
        <v>1.31712259371836</v>
      </c>
      <c r="U153" s="330" t="e">
        <v>#DIV/0!</v>
      </c>
      <c r="V153" s="330" t="e">
        <v>#DIV/0!</v>
      </c>
      <c r="W153" s="330"/>
      <c r="X153" s="331"/>
      <c r="Y153" s="335">
        <v>0</v>
      </c>
      <c r="Z153" s="335"/>
      <c r="AA153" s="335"/>
    </row>
    <row r="154" s="296" customFormat="1" spans="1:27">
      <c r="A154" s="319">
        <v>1</v>
      </c>
      <c r="B154" s="316">
        <v>204</v>
      </c>
      <c r="C154" s="317" t="s">
        <v>308</v>
      </c>
      <c r="D154" s="318">
        <v>24083.816</v>
      </c>
      <c r="E154" s="318">
        <v>24083.816</v>
      </c>
      <c r="F154" s="318">
        <v>18466.87521</v>
      </c>
      <c r="G154" s="318">
        <v>18466.87521</v>
      </c>
      <c r="H154" s="318">
        <v>0</v>
      </c>
      <c r="I154" s="318">
        <v>18466.87521</v>
      </c>
      <c r="J154" s="318">
        <v>18466.87521</v>
      </c>
      <c r="K154" s="318">
        <v>0</v>
      </c>
      <c r="L154" s="318">
        <v>17556.696749</v>
      </c>
      <c r="M154" s="318">
        <v>17448.696749</v>
      </c>
      <c r="N154" s="318">
        <v>108</v>
      </c>
      <c r="O154" s="318">
        <v>17837.946262</v>
      </c>
      <c r="P154" s="318">
        <v>17666.306262</v>
      </c>
      <c r="Q154" s="318">
        <v>171.64</v>
      </c>
      <c r="R154" s="318">
        <v>17837.946262</v>
      </c>
      <c r="S154" s="330">
        <f t="shared" si="2"/>
        <v>101.601950053708</v>
      </c>
      <c r="T154" s="330">
        <v>1.24713906219082</v>
      </c>
      <c r="U154" s="330">
        <v>58.9259259259259</v>
      </c>
      <c r="V154" s="330">
        <v>-25.9338874620201</v>
      </c>
      <c r="W154" s="330">
        <v>-25.9338874620201</v>
      </c>
      <c r="X154" s="331"/>
      <c r="Y154" s="335">
        <v>0</v>
      </c>
      <c r="Z154" s="335">
        <v>0</v>
      </c>
      <c r="AA154" s="335">
        <v>0</v>
      </c>
    </row>
    <row r="155" spans="1:27">
      <c r="A155" s="315">
        <v>2</v>
      </c>
      <c r="B155" s="316">
        <v>20401</v>
      </c>
      <c r="C155" s="317" t="s">
        <v>309</v>
      </c>
      <c r="D155" s="318">
        <v>717</v>
      </c>
      <c r="E155" s="318">
        <v>717</v>
      </c>
      <c r="F155" s="318">
        <v>361</v>
      </c>
      <c r="G155" s="318">
        <v>361</v>
      </c>
      <c r="H155" s="318">
        <v>0</v>
      </c>
      <c r="I155" s="318">
        <v>361</v>
      </c>
      <c r="J155" s="318">
        <v>361</v>
      </c>
      <c r="K155" s="318">
        <v>0</v>
      </c>
      <c r="L155" s="318">
        <v>353</v>
      </c>
      <c r="M155" s="318">
        <v>353</v>
      </c>
      <c r="N155" s="318">
        <v>0</v>
      </c>
      <c r="O155" s="318">
        <v>361</v>
      </c>
      <c r="P155" s="318">
        <v>361</v>
      </c>
      <c r="Q155" s="318">
        <v>0</v>
      </c>
      <c r="R155" s="318">
        <v>361</v>
      </c>
      <c r="S155" s="330">
        <f t="shared" si="2"/>
        <v>102.266288951841</v>
      </c>
      <c r="T155" s="330">
        <v>2.26628895184136</v>
      </c>
      <c r="U155" s="330" t="e">
        <v>#DIV/0!</v>
      </c>
      <c r="V155" s="330">
        <v>-49.6513249651325</v>
      </c>
      <c r="W155" s="330">
        <v>-49.6513249651325</v>
      </c>
      <c r="X155" s="331"/>
      <c r="Y155" s="335">
        <v>0</v>
      </c>
      <c r="Z155" s="335">
        <v>0</v>
      </c>
      <c r="AA155" s="335">
        <v>0</v>
      </c>
    </row>
    <row r="156" s="296" customFormat="1" spans="1:27">
      <c r="A156" s="319"/>
      <c r="B156" s="316">
        <v>2040101</v>
      </c>
      <c r="C156" s="320" t="s">
        <v>310</v>
      </c>
      <c r="D156" s="318">
        <v>0</v>
      </c>
      <c r="E156" s="318">
        <v>0</v>
      </c>
      <c r="F156" s="318">
        <v>42</v>
      </c>
      <c r="G156" s="318">
        <v>42</v>
      </c>
      <c r="H156" s="318">
        <v>0</v>
      </c>
      <c r="I156" s="318">
        <v>42</v>
      </c>
      <c r="J156" s="318">
        <v>42</v>
      </c>
      <c r="K156" s="318">
        <v>0</v>
      </c>
      <c r="L156" s="318">
        <v>39</v>
      </c>
      <c r="M156" s="318">
        <v>39</v>
      </c>
      <c r="N156" s="318">
        <v>0</v>
      </c>
      <c r="O156" s="318">
        <v>42</v>
      </c>
      <c r="P156" s="318">
        <v>42</v>
      </c>
      <c r="Q156" s="318">
        <v>0</v>
      </c>
      <c r="R156" s="318">
        <v>42</v>
      </c>
      <c r="S156" s="330">
        <f t="shared" si="2"/>
        <v>107.692307692308</v>
      </c>
      <c r="T156" s="330">
        <v>7.69230769230769</v>
      </c>
      <c r="U156" s="330" t="e">
        <v>#DIV/0!</v>
      </c>
      <c r="V156" s="330" t="e">
        <v>#DIV/0!</v>
      </c>
      <c r="W156" s="330"/>
      <c r="X156" s="331"/>
      <c r="Y156" s="335">
        <v>0</v>
      </c>
      <c r="Z156" s="335"/>
      <c r="AA156" s="335"/>
    </row>
    <row r="157" s="296" customFormat="1" spans="1:27">
      <c r="A157" s="319"/>
      <c r="B157" s="316">
        <v>2040103</v>
      </c>
      <c r="C157" s="320" t="s">
        <v>311</v>
      </c>
      <c r="D157" s="318">
        <v>717</v>
      </c>
      <c r="E157" s="318">
        <v>717</v>
      </c>
      <c r="F157" s="318">
        <v>319</v>
      </c>
      <c r="G157" s="318">
        <v>319</v>
      </c>
      <c r="H157" s="318">
        <v>0</v>
      </c>
      <c r="I157" s="318">
        <v>319</v>
      </c>
      <c r="J157" s="318">
        <v>319</v>
      </c>
      <c r="K157" s="318">
        <v>0</v>
      </c>
      <c r="L157" s="318">
        <v>314</v>
      </c>
      <c r="M157" s="318">
        <v>314</v>
      </c>
      <c r="N157" s="318">
        <v>0</v>
      </c>
      <c r="O157" s="318">
        <v>319</v>
      </c>
      <c r="P157" s="318">
        <v>319</v>
      </c>
      <c r="Q157" s="318">
        <v>0</v>
      </c>
      <c r="R157" s="318">
        <v>319</v>
      </c>
      <c r="S157" s="330">
        <f t="shared" si="2"/>
        <v>101.592356687898</v>
      </c>
      <c r="T157" s="330">
        <v>1.59235668789809</v>
      </c>
      <c r="U157" s="330" t="e">
        <v>#DIV/0!</v>
      </c>
      <c r="V157" s="330">
        <v>-55.5090655509066</v>
      </c>
      <c r="W157" s="330">
        <v>-55.5090655509066</v>
      </c>
      <c r="X157" s="331"/>
      <c r="Y157" s="335">
        <v>0</v>
      </c>
      <c r="Z157" s="335"/>
      <c r="AA157" s="335"/>
    </row>
    <row r="158" s="296" customFormat="1" spans="1:27">
      <c r="A158" s="319">
        <v>2</v>
      </c>
      <c r="B158" s="316">
        <v>20402</v>
      </c>
      <c r="C158" s="317" t="s">
        <v>312</v>
      </c>
      <c r="D158" s="318">
        <v>14274</v>
      </c>
      <c r="E158" s="318">
        <v>14274</v>
      </c>
      <c r="F158" s="318">
        <v>12975</v>
      </c>
      <c r="G158" s="318">
        <v>12975</v>
      </c>
      <c r="H158" s="318">
        <v>0</v>
      </c>
      <c r="I158" s="318">
        <v>12975</v>
      </c>
      <c r="J158" s="318">
        <v>12975</v>
      </c>
      <c r="K158" s="318">
        <v>0</v>
      </c>
      <c r="L158" s="318">
        <v>12885.176044</v>
      </c>
      <c r="M158" s="318">
        <v>12885.176044</v>
      </c>
      <c r="N158" s="318">
        <v>0</v>
      </c>
      <c r="O158" s="318">
        <v>13635</v>
      </c>
      <c r="P158" s="318">
        <v>13625</v>
      </c>
      <c r="Q158" s="318">
        <v>10</v>
      </c>
      <c r="R158" s="318">
        <v>13635</v>
      </c>
      <c r="S158" s="330">
        <f t="shared" si="2"/>
        <v>105.81927599157</v>
      </c>
      <c r="T158" s="330">
        <v>5.74166742831969</v>
      </c>
      <c r="U158" s="330" t="e">
        <v>#DIV/0!</v>
      </c>
      <c r="V158" s="330">
        <v>-4.47667087011349</v>
      </c>
      <c r="W158" s="330">
        <v>-4.47667087011349</v>
      </c>
      <c r="X158" s="331"/>
      <c r="Y158" s="335">
        <v>0</v>
      </c>
      <c r="Z158" s="335">
        <v>0</v>
      </c>
      <c r="AA158" s="335">
        <v>0</v>
      </c>
    </row>
    <row r="159" s="296" customFormat="1" spans="1:27">
      <c r="A159" s="319"/>
      <c r="B159" s="316">
        <v>2040201</v>
      </c>
      <c r="C159" s="320" t="s">
        <v>218</v>
      </c>
      <c r="D159" s="318">
        <v>9484</v>
      </c>
      <c r="E159" s="318">
        <v>9484</v>
      </c>
      <c r="F159" s="318">
        <v>11047</v>
      </c>
      <c r="G159" s="318">
        <v>11047</v>
      </c>
      <c r="H159" s="318">
        <v>0</v>
      </c>
      <c r="I159" s="318">
        <v>11047</v>
      </c>
      <c r="J159" s="318">
        <v>11047</v>
      </c>
      <c r="K159" s="318">
        <v>0</v>
      </c>
      <c r="L159" s="318">
        <v>11314.176044</v>
      </c>
      <c r="M159" s="318">
        <v>11314.176044</v>
      </c>
      <c r="N159" s="318">
        <v>0</v>
      </c>
      <c r="O159" s="318">
        <v>11638</v>
      </c>
      <c r="P159" s="318">
        <v>11638</v>
      </c>
      <c r="Q159" s="318">
        <v>0</v>
      </c>
      <c r="R159" s="318">
        <v>11638</v>
      </c>
      <c r="S159" s="330">
        <f t="shared" si="2"/>
        <v>102.862108161838</v>
      </c>
      <c r="T159" s="330">
        <v>2.86210816183761</v>
      </c>
      <c r="U159" s="330" t="e">
        <v>#DIV/0!</v>
      </c>
      <c r="V159" s="330">
        <v>22.7119358920287</v>
      </c>
      <c r="W159" s="330">
        <v>22.7119358920287</v>
      </c>
      <c r="X159" s="331"/>
      <c r="Y159" s="335">
        <v>0</v>
      </c>
      <c r="Z159" s="335"/>
      <c r="AA159" s="335"/>
    </row>
    <row r="160" spans="1:27">
      <c r="A160" s="315"/>
      <c r="B160" s="316">
        <v>2040202</v>
      </c>
      <c r="C160" s="320" t="s">
        <v>219</v>
      </c>
      <c r="D160" s="318">
        <v>1613</v>
      </c>
      <c r="E160" s="318">
        <v>1613</v>
      </c>
      <c r="F160" s="318">
        <v>0</v>
      </c>
      <c r="G160" s="318">
        <v>0</v>
      </c>
      <c r="H160" s="318">
        <v>0</v>
      </c>
      <c r="I160" s="318">
        <v>0</v>
      </c>
      <c r="J160" s="318">
        <v>0</v>
      </c>
      <c r="K160" s="318">
        <v>0</v>
      </c>
      <c r="L160" s="318">
        <v>764</v>
      </c>
      <c r="M160" s="318">
        <v>764</v>
      </c>
      <c r="N160" s="318">
        <v>0</v>
      </c>
      <c r="O160" s="318">
        <v>0</v>
      </c>
      <c r="P160" s="318">
        <v>0</v>
      </c>
      <c r="Q160" s="318">
        <v>0</v>
      </c>
      <c r="R160" s="318">
        <v>0</v>
      </c>
      <c r="S160" s="330">
        <f t="shared" si="2"/>
        <v>0</v>
      </c>
      <c r="T160" s="330">
        <v>-100</v>
      </c>
      <c r="U160" s="330" t="e">
        <v>#DIV/0!</v>
      </c>
      <c r="V160" s="330">
        <v>-100</v>
      </c>
      <c r="W160" s="330">
        <v>-100</v>
      </c>
      <c r="X160" s="331"/>
      <c r="Y160" s="335">
        <v>0</v>
      </c>
      <c r="Z160" s="335"/>
      <c r="AA160" s="335"/>
    </row>
    <row r="161" s="296" customFormat="1" spans="1:27">
      <c r="A161" s="319"/>
      <c r="B161" s="316">
        <v>2040204</v>
      </c>
      <c r="C161" s="320" t="s">
        <v>313</v>
      </c>
      <c r="D161" s="318">
        <v>524</v>
      </c>
      <c r="E161" s="318">
        <v>524</v>
      </c>
      <c r="F161" s="318">
        <v>10</v>
      </c>
      <c r="G161" s="318">
        <v>10</v>
      </c>
      <c r="H161" s="318">
        <v>0</v>
      </c>
      <c r="I161" s="318">
        <v>10</v>
      </c>
      <c r="J161" s="318">
        <v>10</v>
      </c>
      <c r="K161" s="318">
        <v>0</v>
      </c>
      <c r="L161" s="318">
        <v>70</v>
      </c>
      <c r="M161" s="318">
        <v>70</v>
      </c>
      <c r="N161" s="318">
        <v>0</v>
      </c>
      <c r="O161" s="318">
        <v>10</v>
      </c>
      <c r="P161" s="318">
        <v>10</v>
      </c>
      <c r="Q161" s="318">
        <v>0</v>
      </c>
      <c r="R161" s="318">
        <v>10</v>
      </c>
      <c r="S161" s="330">
        <f t="shared" si="2"/>
        <v>14.2857142857143</v>
      </c>
      <c r="T161" s="330">
        <v>-85.7142857142857</v>
      </c>
      <c r="U161" s="330" t="e">
        <v>#DIV/0!</v>
      </c>
      <c r="V161" s="330">
        <v>-98.0916030534351</v>
      </c>
      <c r="W161" s="330">
        <v>-98.0916030534351</v>
      </c>
      <c r="X161" s="331"/>
      <c r="Y161" s="335">
        <v>0</v>
      </c>
      <c r="Z161" s="335"/>
      <c r="AA161" s="335"/>
    </row>
    <row r="162" s="296" customFormat="1" spans="1:27">
      <c r="A162" s="319"/>
      <c r="B162" s="316">
        <v>2040205</v>
      </c>
      <c r="C162" s="320" t="s">
        <v>314</v>
      </c>
      <c r="D162" s="318">
        <v>35</v>
      </c>
      <c r="E162" s="318">
        <v>35</v>
      </c>
      <c r="F162" s="318">
        <v>20</v>
      </c>
      <c r="G162" s="318">
        <v>20</v>
      </c>
      <c r="H162" s="318">
        <v>0</v>
      </c>
      <c r="I162" s="318">
        <v>20</v>
      </c>
      <c r="J162" s="318">
        <v>20</v>
      </c>
      <c r="K162" s="318">
        <v>0</v>
      </c>
      <c r="L162" s="318">
        <v>20</v>
      </c>
      <c r="M162" s="318">
        <v>20</v>
      </c>
      <c r="N162" s="318">
        <v>0</v>
      </c>
      <c r="O162" s="318">
        <v>20</v>
      </c>
      <c r="P162" s="318">
        <v>20</v>
      </c>
      <c r="Q162" s="318">
        <v>0</v>
      </c>
      <c r="R162" s="318">
        <v>20</v>
      </c>
      <c r="S162" s="330">
        <f t="shared" si="2"/>
        <v>100</v>
      </c>
      <c r="T162" s="330">
        <v>0</v>
      </c>
      <c r="U162" s="330" t="e">
        <v>#DIV/0!</v>
      </c>
      <c r="V162" s="330">
        <v>-42.8571428571429</v>
      </c>
      <c r="W162" s="330">
        <v>-42.8571428571429</v>
      </c>
      <c r="X162" s="331"/>
      <c r="Y162" s="335">
        <v>0</v>
      </c>
      <c r="Z162" s="335"/>
      <c r="AA162" s="335"/>
    </row>
    <row r="163" s="296" customFormat="1" spans="1:27">
      <c r="A163" s="319"/>
      <c r="B163" s="316">
        <v>2040206</v>
      </c>
      <c r="C163" s="320" t="s">
        <v>315</v>
      </c>
      <c r="D163" s="318">
        <v>130</v>
      </c>
      <c r="E163" s="318">
        <v>130</v>
      </c>
      <c r="F163" s="318">
        <v>30</v>
      </c>
      <c r="G163" s="318">
        <v>30</v>
      </c>
      <c r="H163" s="318">
        <v>0</v>
      </c>
      <c r="I163" s="318">
        <v>30</v>
      </c>
      <c r="J163" s="318">
        <v>30</v>
      </c>
      <c r="K163" s="318">
        <v>0</v>
      </c>
      <c r="L163" s="318">
        <v>30</v>
      </c>
      <c r="M163" s="318">
        <v>30</v>
      </c>
      <c r="N163" s="318">
        <v>0</v>
      </c>
      <c r="O163" s="318">
        <v>30</v>
      </c>
      <c r="P163" s="318">
        <v>30</v>
      </c>
      <c r="Q163" s="318">
        <v>0</v>
      </c>
      <c r="R163" s="318">
        <v>30</v>
      </c>
      <c r="S163" s="330">
        <f t="shared" si="2"/>
        <v>100</v>
      </c>
      <c r="T163" s="330">
        <v>0</v>
      </c>
      <c r="U163" s="330" t="e">
        <v>#DIV/0!</v>
      </c>
      <c r="V163" s="330">
        <v>-76.9230769230769</v>
      </c>
      <c r="W163" s="330">
        <v>-76.9230769230769</v>
      </c>
      <c r="X163" s="331"/>
      <c r="Y163" s="335">
        <v>0</v>
      </c>
      <c r="Z163" s="335"/>
      <c r="AA163" s="335"/>
    </row>
    <row r="164" s="296" customFormat="1" spans="1:27">
      <c r="A164" s="319"/>
      <c r="B164" s="316">
        <v>2040210</v>
      </c>
      <c r="C164" s="320" t="s">
        <v>316</v>
      </c>
      <c r="D164" s="318">
        <v>0</v>
      </c>
      <c r="E164" s="318">
        <v>0</v>
      </c>
      <c r="F164" s="318">
        <v>10</v>
      </c>
      <c r="G164" s="318">
        <v>10</v>
      </c>
      <c r="H164" s="318">
        <v>0</v>
      </c>
      <c r="I164" s="318">
        <v>10</v>
      </c>
      <c r="J164" s="318">
        <v>10</v>
      </c>
      <c r="K164" s="318">
        <v>0</v>
      </c>
      <c r="L164" s="318">
        <v>10</v>
      </c>
      <c r="M164" s="318">
        <v>10</v>
      </c>
      <c r="N164" s="318">
        <v>0</v>
      </c>
      <c r="O164" s="318">
        <v>10</v>
      </c>
      <c r="P164" s="318">
        <v>10</v>
      </c>
      <c r="Q164" s="318">
        <v>0</v>
      </c>
      <c r="R164" s="318">
        <v>10</v>
      </c>
      <c r="S164" s="330">
        <f t="shared" si="2"/>
        <v>100</v>
      </c>
      <c r="T164" s="330">
        <v>0</v>
      </c>
      <c r="U164" s="330" t="e">
        <v>#DIV/0!</v>
      </c>
      <c r="V164" s="330" t="e">
        <v>#DIV/0!</v>
      </c>
      <c r="W164" s="330"/>
      <c r="X164" s="331"/>
      <c r="Y164" s="335">
        <v>0</v>
      </c>
      <c r="Z164" s="335"/>
      <c r="AA164" s="335"/>
    </row>
    <row r="165" spans="1:27">
      <c r="A165" s="315"/>
      <c r="B165" s="316">
        <v>2040211</v>
      </c>
      <c r="C165" s="320" t="s">
        <v>317</v>
      </c>
      <c r="D165" s="318">
        <v>0</v>
      </c>
      <c r="E165" s="318">
        <v>0</v>
      </c>
      <c r="F165" s="318">
        <v>45</v>
      </c>
      <c r="G165" s="318">
        <v>45</v>
      </c>
      <c r="H165" s="318">
        <v>0</v>
      </c>
      <c r="I165" s="318">
        <v>45</v>
      </c>
      <c r="J165" s="318">
        <v>45</v>
      </c>
      <c r="K165" s="318">
        <v>0</v>
      </c>
      <c r="L165" s="318">
        <v>0</v>
      </c>
      <c r="M165" s="318">
        <v>0</v>
      </c>
      <c r="N165" s="318">
        <v>0</v>
      </c>
      <c r="O165" s="318">
        <v>45</v>
      </c>
      <c r="P165" s="318">
        <v>45</v>
      </c>
      <c r="Q165" s="318">
        <v>0</v>
      </c>
      <c r="R165" s="318">
        <v>45</v>
      </c>
      <c r="S165" s="330" t="str">
        <f t="shared" si="2"/>
        <v/>
      </c>
      <c r="T165" s="330" t="e">
        <v>#DIV/0!</v>
      </c>
      <c r="U165" s="330" t="e">
        <v>#DIV/0!</v>
      </c>
      <c r="V165" s="330" t="e">
        <v>#DIV/0!</v>
      </c>
      <c r="W165" s="330"/>
      <c r="X165" s="331"/>
      <c r="Y165" s="335">
        <v>0</v>
      </c>
      <c r="Z165" s="335"/>
      <c r="AA165" s="335"/>
    </row>
    <row r="166" s="296" customFormat="1" spans="1:27">
      <c r="A166" s="319"/>
      <c r="B166" s="316">
        <v>2040212</v>
      </c>
      <c r="C166" s="320" t="s">
        <v>318</v>
      </c>
      <c r="D166" s="318">
        <v>160</v>
      </c>
      <c r="E166" s="318">
        <v>160</v>
      </c>
      <c r="F166" s="318">
        <v>0</v>
      </c>
      <c r="G166" s="318">
        <v>0</v>
      </c>
      <c r="H166" s="318">
        <v>0</v>
      </c>
      <c r="I166" s="318">
        <v>0</v>
      </c>
      <c r="J166" s="318">
        <v>0</v>
      </c>
      <c r="K166" s="318">
        <v>0</v>
      </c>
      <c r="L166" s="318">
        <v>0</v>
      </c>
      <c r="M166" s="318">
        <v>0</v>
      </c>
      <c r="N166" s="318">
        <v>0</v>
      </c>
      <c r="O166" s="318">
        <v>10</v>
      </c>
      <c r="P166" s="318">
        <v>0</v>
      </c>
      <c r="Q166" s="318">
        <v>10</v>
      </c>
      <c r="R166" s="318">
        <v>10</v>
      </c>
      <c r="S166" s="330" t="str">
        <f t="shared" si="2"/>
        <v/>
      </c>
      <c r="T166" s="330" t="e">
        <v>#DIV/0!</v>
      </c>
      <c r="U166" s="330" t="e">
        <v>#DIV/0!</v>
      </c>
      <c r="V166" s="330">
        <v>-93.75</v>
      </c>
      <c r="W166" s="330">
        <v>-93.75</v>
      </c>
      <c r="X166" s="331"/>
      <c r="Y166" s="335">
        <v>0</v>
      </c>
      <c r="Z166" s="335"/>
      <c r="AA166" s="335"/>
    </row>
    <row r="167" s="296" customFormat="1" spans="1:27">
      <c r="A167" s="319"/>
      <c r="B167" s="316">
        <v>2040215</v>
      </c>
      <c r="C167" s="320" t="s">
        <v>319</v>
      </c>
      <c r="D167" s="318">
        <v>10</v>
      </c>
      <c r="E167" s="318">
        <v>10</v>
      </c>
      <c r="F167" s="318">
        <v>0</v>
      </c>
      <c r="G167" s="318">
        <v>0</v>
      </c>
      <c r="H167" s="318">
        <v>0</v>
      </c>
      <c r="I167" s="318">
        <v>0</v>
      </c>
      <c r="J167" s="318">
        <v>0</v>
      </c>
      <c r="K167" s="318">
        <v>0</v>
      </c>
      <c r="L167" s="318">
        <v>0</v>
      </c>
      <c r="M167" s="318">
        <v>0</v>
      </c>
      <c r="N167" s="318">
        <v>0</v>
      </c>
      <c r="O167" s="318">
        <v>0</v>
      </c>
      <c r="P167" s="318">
        <v>0</v>
      </c>
      <c r="Q167" s="318">
        <v>0</v>
      </c>
      <c r="R167" s="318">
        <v>0</v>
      </c>
      <c r="S167" s="330" t="str">
        <f t="shared" si="2"/>
        <v/>
      </c>
      <c r="T167" s="330" t="e">
        <v>#DIV/0!</v>
      </c>
      <c r="U167" s="330" t="e">
        <v>#DIV/0!</v>
      </c>
      <c r="V167" s="330">
        <v>-100</v>
      </c>
      <c r="W167" s="330">
        <v>-100</v>
      </c>
      <c r="X167" s="331"/>
      <c r="Y167" s="335">
        <v>0</v>
      </c>
      <c r="Z167" s="335"/>
      <c r="AA167" s="335"/>
    </row>
    <row r="168" s="296" customFormat="1" spans="1:27">
      <c r="A168" s="319"/>
      <c r="B168" s="316">
        <v>2040216</v>
      </c>
      <c r="C168" s="320" t="s">
        <v>320</v>
      </c>
      <c r="D168" s="318">
        <v>130</v>
      </c>
      <c r="E168" s="318">
        <v>130</v>
      </c>
      <c r="F168" s="318">
        <v>0</v>
      </c>
      <c r="G168" s="318">
        <v>0</v>
      </c>
      <c r="H168" s="318">
        <v>0</v>
      </c>
      <c r="I168" s="318">
        <v>0</v>
      </c>
      <c r="J168" s="318">
        <v>0</v>
      </c>
      <c r="K168" s="318">
        <v>0</v>
      </c>
      <c r="L168" s="318">
        <v>0</v>
      </c>
      <c r="M168" s="318">
        <v>0</v>
      </c>
      <c r="N168" s="318">
        <v>0</v>
      </c>
      <c r="O168" s="318">
        <v>0</v>
      </c>
      <c r="P168" s="318">
        <v>0</v>
      </c>
      <c r="Q168" s="318">
        <v>0</v>
      </c>
      <c r="R168" s="318">
        <v>0</v>
      </c>
      <c r="S168" s="330" t="str">
        <f t="shared" si="2"/>
        <v/>
      </c>
      <c r="T168" s="330" t="e">
        <v>#DIV/0!</v>
      </c>
      <c r="U168" s="330" t="e">
        <v>#DIV/0!</v>
      </c>
      <c r="V168" s="330">
        <v>-100</v>
      </c>
      <c r="W168" s="330">
        <v>-100</v>
      </c>
      <c r="X168" s="331"/>
      <c r="Y168" s="335">
        <v>0</v>
      </c>
      <c r="Z168" s="335"/>
      <c r="AA168" s="335"/>
    </row>
    <row r="169" spans="1:27">
      <c r="A169" s="315"/>
      <c r="B169" s="316">
        <v>2040217</v>
      </c>
      <c r="C169" s="320" t="s">
        <v>321</v>
      </c>
      <c r="D169" s="318">
        <v>367</v>
      </c>
      <c r="E169" s="318">
        <v>367</v>
      </c>
      <c r="F169" s="318">
        <v>135</v>
      </c>
      <c r="G169" s="318">
        <v>135</v>
      </c>
      <c r="H169" s="318">
        <v>0</v>
      </c>
      <c r="I169" s="318">
        <v>135</v>
      </c>
      <c r="J169" s="318">
        <v>135</v>
      </c>
      <c r="K169" s="318">
        <v>0</v>
      </c>
      <c r="L169" s="318">
        <v>5</v>
      </c>
      <c r="M169" s="318">
        <v>5</v>
      </c>
      <c r="N169" s="318">
        <v>0</v>
      </c>
      <c r="O169" s="318">
        <v>135</v>
      </c>
      <c r="P169" s="318">
        <v>135</v>
      </c>
      <c r="Q169" s="318">
        <v>0</v>
      </c>
      <c r="R169" s="318">
        <v>135</v>
      </c>
      <c r="S169" s="330">
        <f t="shared" si="2"/>
        <v>2700</v>
      </c>
      <c r="T169" s="330">
        <v>2600</v>
      </c>
      <c r="U169" s="330" t="e">
        <v>#DIV/0!</v>
      </c>
      <c r="V169" s="330">
        <v>-63.2152588555858</v>
      </c>
      <c r="W169" s="330">
        <v>-63.2152588555858</v>
      </c>
      <c r="X169" s="331"/>
      <c r="Y169" s="335">
        <v>0</v>
      </c>
      <c r="Z169" s="335"/>
      <c r="AA169" s="335"/>
    </row>
    <row r="170" s="296" customFormat="1" spans="1:27">
      <c r="A170" s="319"/>
      <c r="B170" s="316">
        <v>2040218</v>
      </c>
      <c r="C170" s="320" t="s">
        <v>322</v>
      </c>
      <c r="D170" s="318">
        <v>17</v>
      </c>
      <c r="E170" s="318">
        <v>17</v>
      </c>
      <c r="F170" s="318">
        <v>12</v>
      </c>
      <c r="G170" s="318">
        <v>12</v>
      </c>
      <c r="H170" s="318">
        <v>0</v>
      </c>
      <c r="I170" s="318">
        <v>12</v>
      </c>
      <c r="J170" s="318">
        <v>12</v>
      </c>
      <c r="K170" s="318">
        <v>0</v>
      </c>
      <c r="L170" s="318">
        <v>12</v>
      </c>
      <c r="M170" s="318">
        <v>12</v>
      </c>
      <c r="N170" s="318">
        <v>0</v>
      </c>
      <c r="O170" s="318">
        <v>12</v>
      </c>
      <c r="P170" s="318">
        <v>12</v>
      </c>
      <c r="Q170" s="318">
        <v>0</v>
      </c>
      <c r="R170" s="318">
        <v>12</v>
      </c>
      <c r="S170" s="330">
        <f t="shared" si="2"/>
        <v>100</v>
      </c>
      <c r="T170" s="330">
        <v>0</v>
      </c>
      <c r="U170" s="330" t="e">
        <v>#DIV/0!</v>
      </c>
      <c r="V170" s="330">
        <v>-29.4117647058824</v>
      </c>
      <c r="W170" s="330">
        <v>-29.4117647058824</v>
      </c>
      <c r="X170" s="331"/>
      <c r="Y170" s="335">
        <v>0</v>
      </c>
      <c r="Z170" s="335"/>
      <c r="AA170" s="335"/>
    </row>
    <row r="171" spans="1:27">
      <c r="A171" s="315"/>
      <c r="B171" s="316">
        <v>2040219</v>
      </c>
      <c r="C171" s="320" t="s">
        <v>253</v>
      </c>
      <c r="D171" s="318">
        <v>30</v>
      </c>
      <c r="E171" s="318">
        <v>30</v>
      </c>
      <c r="F171" s="318">
        <v>746</v>
      </c>
      <c r="G171" s="318">
        <v>746</v>
      </c>
      <c r="H171" s="318">
        <v>0</v>
      </c>
      <c r="I171" s="318">
        <v>746</v>
      </c>
      <c r="J171" s="318">
        <v>746</v>
      </c>
      <c r="K171" s="318">
        <v>0</v>
      </c>
      <c r="L171" s="318">
        <v>0</v>
      </c>
      <c r="M171" s="318">
        <v>0</v>
      </c>
      <c r="N171" s="318">
        <v>0</v>
      </c>
      <c r="O171" s="318">
        <v>303</v>
      </c>
      <c r="P171" s="318">
        <v>303</v>
      </c>
      <c r="Q171" s="318">
        <v>0</v>
      </c>
      <c r="R171" s="318">
        <v>303</v>
      </c>
      <c r="S171" s="330" t="str">
        <f t="shared" si="2"/>
        <v/>
      </c>
      <c r="T171" s="330" t="e">
        <v>#DIV/0!</v>
      </c>
      <c r="U171" s="330" t="e">
        <v>#DIV/0!</v>
      </c>
      <c r="V171" s="330">
        <v>910</v>
      </c>
      <c r="W171" s="330">
        <v>910</v>
      </c>
      <c r="X171" s="331"/>
      <c r="Y171" s="335">
        <v>0</v>
      </c>
      <c r="Z171" s="335"/>
      <c r="AA171" s="335"/>
    </row>
    <row r="172" spans="1:27">
      <c r="A172" s="315"/>
      <c r="B172" s="316">
        <v>2040299</v>
      </c>
      <c r="C172" s="320" t="s">
        <v>323</v>
      </c>
      <c r="D172" s="318">
        <v>1774</v>
      </c>
      <c r="E172" s="318">
        <v>1774</v>
      </c>
      <c r="F172" s="318">
        <v>920</v>
      </c>
      <c r="G172" s="318">
        <v>920</v>
      </c>
      <c r="H172" s="318">
        <v>0</v>
      </c>
      <c r="I172" s="318">
        <v>920</v>
      </c>
      <c r="J172" s="318">
        <v>920</v>
      </c>
      <c r="K172" s="318">
        <v>0</v>
      </c>
      <c r="L172" s="318">
        <v>660</v>
      </c>
      <c r="M172" s="318">
        <v>660</v>
      </c>
      <c r="N172" s="318">
        <v>0</v>
      </c>
      <c r="O172" s="318">
        <v>1422</v>
      </c>
      <c r="P172" s="318">
        <v>1422</v>
      </c>
      <c r="Q172" s="318">
        <v>0</v>
      </c>
      <c r="R172" s="318">
        <v>1422</v>
      </c>
      <c r="S172" s="330">
        <f t="shared" si="2"/>
        <v>215.454545454545</v>
      </c>
      <c r="T172" s="330">
        <v>115.454545454545</v>
      </c>
      <c r="U172" s="330" t="e">
        <v>#DIV/0!</v>
      </c>
      <c r="V172" s="330">
        <v>-19.8421645997745</v>
      </c>
      <c r="W172" s="330">
        <v>-19.8421645997745</v>
      </c>
      <c r="X172" s="331"/>
      <c r="Y172" s="335">
        <v>0</v>
      </c>
      <c r="Z172" s="335"/>
      <c r="AA172" s="335"/>
    </row>
    <row r="173" spans="1:27">
      <c r="A173" s="315">
        <v>2</v>
      </c>
      <c r="B173" s="316">
        <v>20403</v>
      </c>
      <c r="C173" s="317" t="s">
        <v>324</v>
      </c>
      <c r="D173" s="318">
        <v>362</v>
      </c>
      <c r="E173" s="318">
        <v>362</v>
      </c>
      <c r="F173" s="318">
        <v>335</v>
      </c>
      <c r="G173" s="318">
        <v>335</v>
      </c>
      <c r="H173" s="318">
        <v>0</v>
      </c>
      <c r="I173" s="318">
        <v>335</v>
      </c>
      <c r="J173" s="318">
        <v>335</v>
      </c>
      <c r="K173" s="318">
        <v>0</v>
      </c>
      <c r="L173" s="318">
        <v>65.8</v>
      </c>
      <c r="M173" s="318">
        <v>65.8</v>
      </c>
      <c r="N173" s="318">
        <v>0</v>
      </c>
      <c r="O173" s="318">
        <v>335</v>
      </c>
      <c r="P173" s="318">
        <v>335</v>
      </c>
      <c r="Q173" s="318">
        <v>0</v>
      </c>
      <c r="R173" s="318">
        <v>335</v>
      </c>
      <c r="S173" s="330">
        <f t="shared" si="2"/>
        <v>509.118541033435</v>
      </c>
      <c r="T173" s="330">
        <v>409.118541033435</v>
      </c>
      <c r="U173" s="330" t="e">
        <v>#DIV/0!</v>
      </c>
      <c r="V173" s="330">
        <v>-7.4585635359116</v>
      </c>
      <c r="W173" s="330">
        <v>-7.4585635359116</v>
      </c>
      <c r="X173" s="331"/>
      <c r="Y173" s="335">
        <v>0</v>
      </c>
      <c r="Z173" s="335">
        <v>0</v>
      </c>
      <c r="AA173" s="335">
        <v>0</v>
      </c>
    </row>
    <row r="174" s="296" customFormat="1" spans="1:27">
      <c r="A174" s="319"/>
      <c r="B174" s="316">
        <v>2040301</v>
      </c>
      <c r="C174" s="320" t="s">
        <v>218</v>
      </c>
      <c r="D174" s="318">
        <v>362</v>
      </c>
      <c r="E174" s="318">
        <v>362</v>
      </c>
      <c r="F174" s="318">
        <v>335</v>
      </c>
      <c r="G174" s="318">
        <v>335</v>
      </c>
      <c r="H174" s="318">
        <v>0</v>
      </c>
      <c r="I174" s="318">
        <v>335</v>
      </c>
      <c r="J174" s="318">
        <v>335</v>
      </c>
      <c r="K174" s="318">
        <v>0</v>
      </c>
      <c r="L174" s="318">
        <v>335</v>
      </c>
      <c r="M174" s="318">
        <v>335</v>
      </c>
      <c r="N174" s="318">
        <v>0</v>
      </c>
      <c r="O174" s="318">
        <v>0</v>
      </c>
      <c r="P174" s="318">
        <v>0</v>
      </c>
      <c r="Q174" s="318">
        <v>0</v>
      </c>
      <c r="R174" s="318">
        <v>0</v>
      </c>
      <c r="S174" s="330">
        <f t="shared" si="2"/>
        <v>0</v>
      </c>
      <c r="T174" s="330">
        <v>-100</v>
      </c>
      <c r="U174" s="330" t="e">
        <v>#DIV/0!</v>
      </c>
      <c r="V174" s="330">
        <v>-100</v>
      </c>
      <c r="W174" s="330">
        <v>-100</v>
      </c>
      <c r="X174" s="331"/>
      <c r="Y174" s="335">
        <v>0</v>
      </c>
      <c r="Z174" s="335"/>
      <c r="AA174" s="335"/>
    </row>
    <row r="175" s="296" customFormat="1" spans="1:27">
      <c r="A175" s="319"/>
      <c r="B175" s="316">
        <v>2040302</v>
      </c>
      <c r="C175" s="320" t="s">
        <v>219</v>
      </c>
      <c r="D175" s="318">
        <v>0</v>
      </c>
      <c r="E175" s="318">
        <v>0</v>
      </c>
      <c r="F175" s="318">
        <v>0</v>
      </c>
      <c r="G175" s="318">
        <v>0</v>
      </c>
      <c r="H175" s="318">
        <v>0</v>
      </c>
      <c r="I175" s="318">
        <v>0</v>
      </c>
      <c r="J175" s="318">
        <v>0</v>
      </c>
      <c r="K175" s="318">
        <v>0</v>
      </c>
      <c r="L175" s="318">
        <v>-269.2</v>
      </c>
      <c r="M175" s="318">
        <v>-269.2</v>
      </c>
      <c r="N175" s="318">
        <v>0</v>
      </c>
      <c r="O175" s="318">
        <v>335</v>
      </c>
      <c r="P175" s="318">
        <v>335</v>
      </c>
      <c r="Q175" s="318">
        <v>0</v>
      </c>
      <c r="R175" s="318">
        <v>335</v>
      </c>
      <c r="S175" s="330">
        <f t="shared" si="2"/>
        <v>-124.44279346211</v>
      </c>
      <c r="T175" s="330">
        <v>-224.44279346211</v>
      </c>
      <c r="U175" s="330" t="e">
        <v>#DIV/0!</v>
      </c>
      <c r="V175" s="330" t="e">
        <v>#DIV/0!</v>
      </c>
      <c r="W175" s="330"/>
      <c r="X175" s="331"/>
      <c r="Y175" s="335">
        <v>0</v>
      </c>
      <c r="Z175" s="335"/>
      <c r="AA175" s="335"/>
    </row>
    <row r="176" s="296" customFormat="1" spans="1:27">
      <c r="A176" s="319">
        <v>2</v>
      </c>
      <c r="B176" s="316">
        <v>20404</v>
      </c>
      <c r="C176" s="317" t="s">
        <v>325</v>
      </c>
      <c r="D176" s="318">
        <v>1563</v>
      </c>
      <c r="E176" s="318">
        <v>1563</v>
      </c>
      <c r="F176" s="318">
        <v>2.87521</v>
      </c>
      <c r="G176" s="318">
        <v>2.87521</v>
      </c>
      <c r="H176" s="318">
        <v>0</v>
      </c>
      <c r="I176" s="318">
        <v>2.87521</v>
      </c>
      <c r="J176" s="318">
        <v>2.87521</v>
      </c>
      <c r="K176" s="318">
        <v>0</v>
      </c>
      <c r="L176" s="318">
        <v>28.73671</v>
      </c>
      <c r="M176" s="318">
        <v>28.73671</v>
      </c>
      <c r="N176" s="318">
        <v>0</v>
      </c>
      <c r="O176" s="318">
        <v>26</v>
      </c>
      <c r="P176" s="318">
        <v>26</v>
      </c>
      <c r="Q176" s="318">
        <v>0</v>
      </c>
      <c r="R176" s="318">
        <v>26</v>
      </c>
      <c r="S176" s="330">
        <f t="shared" si="2"/>
        <v>90.476606403447</v>
      </c>
      <c r="T176" s="330">
        <v>-9.52339359655298</v>
      </c>
      <c r="U176" s="330" t="e">
        <v>#DIV/0!</v>
      </c>
      <c r="V176" s="330">
        <v>-98.3365323096609</v>
      </c>
      <c r="W176" s="330">
        <v>-98.3365323096609</v>
      </c>
      <c r="X176" s="331"/>
      <c r="Y176" s="335">
        <v>0</v>
      </c>
      <c r="Z176" s="335">
        <v>0</v>
      </c>
      <c r="AA176" s="335">
        <v>0</v>
      </c>
    </row>
    <row r="177" s="296" customFormat="1" spans="1:27">
      <c r="A177" s="319"/>
      <c r="B177" s="316">
        <v>2040401</v>
      </c>
      <c r="C177" s="320" t="s">
        <v>218</v>
      </c>
      <c r="D177" s="318">
        <v>1005</v>
      </c>
      <c r="E177" s="318">
        <v>1005</v>
      </c>
      <c r="F177" s="318">
        <v>2.87521</v>
      </c>
      <c r="G177" s="318">
        <v>2.87521</v>
      </c>
      <c r="H177" s="318">
        <v>0</v>
      </c>
      <c r="I177" s="318">
        <v>2.87521</v>
      </c>
      <c r="J177" s="318">
        <v>2.87521</v>
      </c>
      <c r="K177" s="318">
        <v>0</v>
      </c>
      <c r="L177" s="318">
        <v>28.73671</v>
      </c>
      <c r="M177" s="318">
        <v>28.73671</v>
      </c>
      <c r="N177" s="318">
        <v>0</v>
      </c>
      <c r="O177" s="318">
        <v>26</v>
      </c>
      <c r="P177" s="318">
        <v>26</v>
      </c>
      <c r="Q177" s="318">
        <v>0</v>
      </c>
      <c r="R177" s="318">
        <v>26</v>
      </c>
      <c r="S177" s="330">
        <f t="shared" si="2"/>
        <v>90.476606403447</v>
      </c>
      <c r="T177" s="330">
        <v>-9.52339359655298</v>
      </c>
      <c r="U177" s="330" t="e">
        <v>#DIV/0!</v>
      </c>
      <c r="V177" s="330">
        <v>-97.4129353233831</v>
      </c>
      <c r="W177" s="330">
        <v>-97.4129353233831</v>
      </c>
      <c r="X177" s="331"/>
      <c r="Y177" s="335">
        <v>0</v>
      </c>
      <c r="Z177" s="335"/>
      <c r="AA177" s="335"/>
    </row>
    <row r="178" s="296" customFormat="1" spans="1:27">
      <c r="A178" s="319"/>
      <c r="B178" s="316">
        <v>2040402</v>
      </c>
      <c r="C178" s="320" t="s">
        <v>219</v>
      </c>
      <c r="D178" s="318">
        <v>16</v>
      </c>
      <c r="E178" s="318">
        <v>16</v>
      </c>
      <c r="F178" s="318">
        <v>0</v>
      </c>
      <c r="G178" s="318">
        <v>0</v>
      </c>
      <c r="H178" s="318">
        <v>0</v>
      </c>
      <c r="I178" s="318">
        <v>0</v>
      </c>
      <c r="J178" s="318">
        <v>0</v>
      </c>
      <c r="K178" s="318">
        <v>0</v>
      </c>
      <c r="L178" s="318">
        <v>0</v>
      </c>
      <c r="M178" s="318">
        <v>0</v>
      </c>
      <c r="N178" s="318">
        <v>0</v>
      </c>
      <c r="O178" s="318">
        <v>0</v>
      </c>
      <c r="P178" s="318">
        <v>0</v>
      </c>
      <c r="Q178" s="318">
        <v>0</v>
      </c>
      <c r="R178" s="318">
        <v>0</v>
      </c>
      <c r="S178" s="330" t="str">
        <f t="shared" si="2"/>
        <v/>
      </c>
      <c r="T178" s="330" t="e">
        <v>#DIV/0!</v>
      </c>
      <c r="U178" s="330" t="e">
        <v>#DIV/0!</v>
      </c>
      <c r="V178" s="330">
        <v>-100</v>
      </c>
      <c r="W178" s="330">
        <v>-100</v>
      </c>
      <c r="X178" s="331"/>
      <c r="Y178" s="335">
        <v>0</v>
      </c>
      <c r="Z178" s="335"/>
      <c r="AA178" s="335"/>
    </row>
    <row r="179" s="296" customFormat="1" spans="1:27">
      <c r="A179" s="319"/>
      <c r="B179" s="316">
        <v>2040403</v>
      </c>
      <c r="C179" s="320" t="s">
        <v>220</v>
      </c>
      <c r="D179" s="318">
        <v>5</v>
      </c>
      <c r="E179" s="318">
        <v>5</v>
      </c>
      <c r="F179" s="318">
        <v>0</v>
      </c>
      <c r="G179" s="318">
        <v>0</v>
      </c>
      <c r="H179" s="318">
        <v>0</v>
      </c>
      <c r="I179" s="318">
        <v>0</v>
      </c>
      <c r="J179" s="318">
        <v>0</v>
      </c>
      <c r="K179" s="318">
        <v>0</v>
      </c>
      <c r="L179" s="318">
        <v>0</v>
      </c>
      <c r="M179" s="318">
        <v>0</v>
      </c>
      <c r="N179" s="318">
        <v>0</v>
      </c>
      <c r="O179" s="318">
        <v>0</v>
      </c>
      <c r="P179" s="318">
        <v>0</v>
      </c>
      <c r="Q179" s="318">
        <v>0</v>
      </c>
      <c r="R179" s="318">
        <v>0</v>
      </c>
      <c r="S179" s="330" t="str">
        <f t="shared" si="2"/>
        <v/>
      </c>
      <c r="T179" s="330" t="e">
        <v>#DIV/0!</v>
      </c>
      <c r="U179" s="330" t="e">
        <v>#DIV/0!</v>
      </c>
      <c r="V179" s="330">
        <v>-100</v>
      </c>
      <c r="W179" s="330">
        <v>-100</v>
      </c>
      <c r="X179" s="331"/>
      <c r="Y179" s="335">
        <v>0</v>
      </c>
      <c r="Z179" s="335"/>
      <c r="AA179" s="335"/>
    </row>
    <row r="180" spans="1:27">
      <c r="A180" s="315"/>
      <c r="B180" s="316">
        <v>2040404</v>
      </c>
      <c r="C180" s="320" t="s">
        <v>326</v>
      </c>
      <c r="D180" s="318">
        <v>334</v>
      </c>
      <c r="E180" s="318">
        <v>334</v>
      </c>
      <c r="F180" s="318">
        <v>0</v>
      </c>
      <c r="G180" s="318">
        <v>0</v>
      </c>
      <c r="H180" s="318">
        <v>0</v>
      </c>
      <c r="I180" s="318">
        <v>0</v>
      </c>
      <c r="J180" s="318">
        <v>0</v>
      </c>
      <c r="K180" s="318">
        <v>0</v>
      </c>
      <c r="L180" s="318">
        <v>0</v>
      </c>
      <c r="M180" s="318">
        <v>0</v>
      </c>
      <c r="N180" s="318">
        <v>0</v>
      </c>
      <c r="O180" s="318">
        <v>0</v>
      </c>
      <c r="P180" s="318">
        <v>0</v>
      </c>
      <c r="Q180" s="318">
        <v>0</v>
      </c>
      <c r="R180" s="318">
        <v>0</v>
      </c>
      <c r="S180" s="330" t="str">
        <f t="shared" si="2"/>
        <v/>
      </c>
      <c r="T180" s="330" t="e">
        <v>#DIV/0!</v>
      </c>
      <c r="U180" s="330" t="e">
        <v>#DIV/0!</v>
      </c>
      <c r="V180" s="330">
        <v>-100</v>
      </c>
      <c r="W180" s="330">
        <v>-100</v>
      </c>
      <c r="X180" s="331"/>
      <c r="Y180" s="335">
        <v>0</v>
      </c>
      <c r="Z180" s="335"/>
      <c r="AA180" s="335"/>
    </row>
    <row r="181" s="296" customFormat="1" spans="1:27">
      <c r="A181" s="319"/>
      <c r="B181" s="316">
        <v>2040405</v>
      </c>
      <c r="C181" s="320" t="s">
        <v>327</v>
      </c>
      <c r="D181" s="318">
        <v>38</v>
      </c>
      <c r="E181" s="318">
        <v>38</v>
      </c>
      <c r="F181" s="318">
        <v>0</v>
      </c>
      <c r="G181" s="318">
        <v>0</v>
      </c>
      <c r="H181" s="318">
        <v>0</v>
      </c>
      <c r="I181" s="318">
        <v>0</v>
      </c>
      <c r="J181" s="318">
        <v>0</v>
      </c>
      <c r="K181" s="318">
        <v>0</v>
      </c>
      <c r="L181" s="318">
        <v>0</v>
      </c>
      <c r="M181" s="318">
        <v>0</v>
      </c>
      <c r="N181" s="318">
        <v>0</v>
      </c>
      <c r="O181" s="318">
        <v>0</v>
      </c>
      <c r="P181" s="318">
        <v>0</v>
      </c>
      <c r="Q181" s="318">
        <v>0</v>
      </c>
      <c r="R181" s="318">
        <v>0</v>
      </c>
      <c r="S181" s="330" t="str">
        <f t="shared" si="2"/>
        <v/>
      </c>
      <c r="T181" s="330" t="e">
        <v>#DIV/0!</v>
      </c>
      <c r="U181" s="330" t="e">
        <v>#DIV/0!</v>
      </c>
      <c r="V181" s="330">
        <v>-100</v>
      </c>
      <c r="W181" s="330">
        <v>-100</v>
      </c>
      <c r="X181" s="331"/>
      <c r="Y181" s="335">
        <v>0</v>
      </c>
      <c r="Z181" s="335"/>
      <c r="AA181" s="335"/>
    </row>
    <row r="182" spans="1:27">
      <c r="A182" s="315"/>
      <c r="B182" s="316">
        <v>2040406</v>
      </c>
      <c r="C182" s="320" t="s">
        <v>328</v>
      </c>
      <c r="D182" s="318">
        <v>5</v>
      </c>
      <c r="E182" s="318">
        <v>5</v>
      </c>
      <c r="F182" s="318">
        <v>0</v>
      </c>
      <c r="G182" s="318">
        <v>0</v>
      </c>
      <c r="H182" s="318">
        <v>0</v>
      </c>
      <c r="I182" s="318">
        <v>0</v>
      </c>
      <c r="J182" s="318">
        <v>0</v>
      </c>
      <c r="K182" s="318">
        <v>0</v>
      </c>
      <c r="L182" s="318">
        <v>0</v>
      </c>
      <c r="M182" s="318">
        <v>0</v>
      </c>
      <c r="N182" s="318">
        <v>0</v>
      </c>
      <c r="O182" s="318">
        <v>0</v>
      </c>
      <c r="P182" s="318">
        <v>0</v>
      </c>
      <c r="Q182" s="318">
        <v>0</v>
      </c>
      <c r="R182" s="318">
        <v>0</v>
      </c>
      <c r="S182" s="330" t="str">
        <f t="shared" si="2"/>
        <v/>
      </c>
      <c r="T182" s="330" t="e">
        <v>#DIV/0!</v>
      </c>
      <c r="U182" s="330" t="e">
        <v>#DIV/0!</v>
      </c>
      <c r="V182" s="330">
        <v>-100</v>
      </c>
      <c r="W182" s="330">
        <v>-100</v>
      </c>
      <c r="X182" s="331"/>
      <c r="Y182" s="335">
        <v>0</v>
      </c>
      <c r="Z182" s="335"/>
      <c r="AA182" s="335"/>
    </row>
    <row r="183" s="296" customFormat="1" spans="1:27">
      <c r="A183" s="319"/>
      <c r="B183" s="316">
        <v>2040409</v>
      </c>
      <c r="C183" s="320" t="s">
        <v>329</v>
      </c>
      <c r="D183" s="318">
        <v>110</v>
      </c>
      <c r="E183" s="318">
        <v>110</v>
      </c>
      <c r="F183" s="318">
        <v>0</v>
      </c>
      <c r="G183" s="318">
        <v>0</v>
      </c>
      <c r="H183" s="318">
        <v>0</v>
      </c>
      <c r="I183" s="318">
        <v>0</v>
      </c>
      <c r="J183" s="318">
        <v>0</v>
      </c>
      <c r="K183" s="318">
        <v>0</v>
      </c>
      <c r="L183" s="318">
        <v>0</v>
      </c>
      <c r="M183" s="318">
        <v>0</v>
      </c>
      <c r="N183" s="318">
        <v>0</v>
      </c>
      <c r="O183" s="318">
        <v>0</v>
      </c>
      <c r="P183" s="318">
        <v>0</v>
      </c>
      <c r="Q183" s="318">
        <v>0</v>
      </c>
      <c r="R183" s="318">
        <v>0</v>
      </c>
      <c r="S183" s="330" t="str">
        <f t="shared" si="2"/>
        <v/>
      </c>
      <c r="T183" s="330" t="e">
        <v>#DIV/0!</v>
      </c>
      <c r="U183" s="330" t="e">
        <v>#DIV/0!</v>
      </c>
      <c r="V183" s="330">
        <v>-100</v>
      </c>
      <c r="W183" s="330">
        <v>-100</v>
      </c>
      <c r="X183" s="331"/>
      <c r="Y183" s="335">
        <v>0</v>
      </c>
      <c r="Z183" s="335"/>
      <c r="AA183" s="335"/>
    </row>
    <row r="184" spans="1:27">
      <c r="A184" s="315"/>
      <c r="B184" s="316">
        <v>2040499</v>
      </c>
      <c r="C184" s="320" t="s">
        <v>330</v>
      </c>
      <c r="D184" s="318">
        <v>50</v>
      </c>
      <c r="E184" s="318">
        <v>50</v>
      </c>
      <c r="F184" s="318">
        <v>0</v>
      </c>
      <c r="G184" s="318">
        <v>0</v>
      </c>
      <c r="H184" s="318">
        <v>0</v>
      </c>
      <c r="I184" s="318">
        <v>0</v>
      </c>
      <c r="J184" s="318">
        <v>0</v>
      </c>
      <c r="K184" s="318">
        <v>0</v>
      </c>
      <c r="L184" s="318">
        <v>0</v>
      </c>
      <c r="M184" s="318">
        <v>0</v>
      </c>
      <c r="N184" s="318">
        <v>0</v>
      </c>
      <c r="O184" s="318">
        <v>0</v>
      </c>
      <c r="P184" s="318">
        <v>0</v>
      </c>
      <c r="Q184" s="318">
        <v>0</v>
      </c>
      <c r="R184" s="318">
        <v>0</v>
      </c>
      <c r="S184" s="330" t="str">
        <f t="shared" si="2"/>
        <v/>
      </c>
      <c r="T184" s="330" t="e">
        <v>#DIV/0!</v>
      </c>
      <c r="U184" s="330" t="e">
        <v>#DIV/0!</v>
      </c>
      <c r="V184" s="330">
        <v>-100</v>
      </c>
      <c r="W184" s="330">
        <v>-100</v>
      </c>
      <c r="X184" s="331"/>
      <c r="Y184" s="335">
        <v>0</v>
      </c>
      <c r="Z184" s="335"/>
      <c r="AA184" s="335"/>
    </row>
    <row r="185" s="296" customFormat="1" spans="1:27">
      <c r="A185" s="319">
        <v>2</v>
      </c>
      <c r="B185" s="316">
        <v>20405</v>
      </c>
      <c r="C185" s="317" t="s">
        <v>331</v>
      </c>
      <c r="D185" s="318">
        <v>4571</v>
      </c>
      <c r="E185" s="318">
        <v>4571</v>
      </c>
      <c r="F185" s="318">
        <v>941</v>
      </c>
      <c r="G185" s="318">
        <v>941</v>
      </c>
      <c r="H185" s="318">
        <v>0</v>
      </c>
      <c r="I185" s="318">
        <v>941</v>
      </c>
      <c r="J185" s="318">
        <v>941</v>
      </c>
      <c r="K185" s="318">
        <v>0</v>
      </c>
      <c r="L185" s="318">
        <v>979.4608</v>
      </c>
      <c r="M185" s="318">
        <v>979.4608</v>
      </c>
      <c r="N185" s="318">
        <v>0</v>
      </c>
      <c r="O185" s="318">
        <v>339</v>
      </c>
      <c r="P185" s="318">
        <v>339</v>
      </c>
      <c r="Q185" s="318">
        <v>0</v>
      </c>
      <c r="R185" s="318">
        <v>339</v>
      </c>
      <c r="S185" s="330">
        <f t="shared" si="2"/>
        <v>34.6108797820188</v>
      </c>
      <c r="T185" s="330">
        <v>-65.3891202179812</v>
      </c>
      <c r="U185" s="330" t="e">
        <v>#DIV/0!</v>
      </c>
      <c r="V185" s="330">
        <v>-92.5836797199737</v>
      </c>
      <c r="W185" s="330">
        <v>-92.5836797199737</v>
      </c>
      <c r="X185" s="331"/>
      <c r="Y185" s="335">
        <v>0</v>
      </c>
      <c r="Z185" s="335">
        <v>0</v>
      </c>
      <c r="AA185" s="335">
        <v>0</v>
      </c>
    </row>
    <row r="186" s="296" customFormat="1" spans="1:27">
      <c r="A186" s="319"/>
      <c r="B186" s="316">
        <v>2040501</v>
      </c>
      <c r="C186" s="320" t="s">
        <v>218</v>
      </c>
      <c r="D186" s="318">
        <v>1545</v>
      </c>
      <c r="E186" s="318">
        <v>1545</v>
      </c>
      <c r="F186" s="318">
        <v>0</v>
      </c>
      <c r="G186" s="318">
        <v>0</v>
      </c>
      <c r="H186" s="318">
        <v>0</v>
      </c>
      <c r="I186" s="318">
        <v>0</v>
      </c>
      <c r="J186" s="318">
        <v>0</v>
      </c>
      <c r="K186" s="318">
        <v>0</v>
      </c>
      <c r="L186" s="318">
        <v>38.4608</v>
      </c>
      <c r="M186" s="318">
        <v>38.4608</v>
      </c>
      <c r="N186" s="318">
        <v>0</v>
      </c>
      <c r="O186" s="318">
        <v>39</v>
      </c>
      <c r="P186" s="318">
        <v>39</v>
      </c>
      <c r="Q186" s="318">
        <v>0</v>
      </c>
      <c r="R186" s="318">
        <v>39</v>
      </c>
      <c r="S186" s="330">
        <f t="shared" si="2"/>
        <v>101.401946917381</v>
      </c>
      <c r="T186" s="330">
        <v>1.40194691738082</v>
      </c>
      <c r="U186" s="330" t="e">
        <v>#DIV/0!</v>
      </c>
      <c r="V186" s="330">
        <v>-97.4757281553398</v>
      </c>
      <c r="W186" s="330">
        <v>-97.4757281553398</v>
      </c>
      <c r="X186" s="331"/>
      <c r="Y186" s="335">
        <v>0</v>
      </c>
      <c r="Z186" s="335"/>
      <c r="AA186" s="335"/>
    </row>
    <row r="187" s="296" customFormat="1" spans="1:27">
      <c r="A187" s="319"/>
      <c r="B187" s="316">
        <v>2040502</v>
      </c>
      <c r="C187" s="320" t="s">
        <v>219</v>
      </c>
      <c r="D187" s="318">
        <v>7</v>
      </c>
      <c r="E187" s="318">
        <v>7</v>
      </c>
      <c r="F187" s="318">
        <v>0</v>
      </c>
      <c r="G187" s="318">
        <v>0</v>
      </c>
      <c r="H187" s="318">
        <v>0</v>
      </c>
      <c r="I187" s="318">
        <v>0</v>
      </c>
      <c r="J187" s="318">
        <v>0</v>
      </c>
      <c r="K187" s="318">
        <v>0</v>
      </c>
      <c r="L187" s="318">
        <v>0</v>
      </c>
      <c r="M187" s="318">
        <v>0</v>
      </c>
      <c r="N187" s="318">
        <v>0</v>
      </c>
      <c r="O187" s="318">
        <v>0</v>
      </c>
      <c r="P187" s="318">
        <v>0</v>
      </c>
      <c r="Q187" s="318">
        <v>0</v>
      </c>
      <c r="R187" s="318">
        <v>0</v>
      </c>
      <c r="S187" s="330" t="str">
        <f t="shared" si="2"/>
        <v/>
      </c>
      <c r="T187" s="330" t="e">
        <v>#DIV/0!</v>
      </c>
      <c r="U187" s="330" t="e">
        <v>#DIV/0!</v>
      </c>
      <c r="V187" s="330">
        <v>-100</v>
      </c>
      <c r="W187" s="330">
        <v>-100</v>
      </c>
      <c r="X187" s="331"/>
      <c r="Y187" s="335">
        <v>0</v>
      </c>
      <c r="Z187" s="335"/>
      <c r="AA187" s="335"/>
    </row>
    <row r="188" s="296" customFormat="1" spans="1:27">
      <c r="A188" s="319"/>
      <c r="B188" s="316">
        <v>2040504</v>
      </c>
      <c r="C188" s="320" t="s">
        <v>332</v>
      </c>
      <c r="D188" s="318">
        <v>134</v>
      </c>
      <c r="E188" s="318">
        <v>134</v>
      </c>
      <c r="F188" s="318">
        <v>200</v>
      </c>
      <c r="G188" s="318">
        <v>200</v>
      </c>
      <c r="H188" s="318">
        <v>0</v>
      </c>
      <c r="I188" s="318">
        <v>200</v>
      </c>
      <c r="J188" s="318">
        <v>200</v>
      </c>
      <c r="K188" s="318">
        <v>0</v>
      </c>
      <c r="L188" s="318">
        <v>200</v>
      </c>
      <c r="M188" s="318">
        <v>200</v>
      </c>
      <c r="N188" s="318">
        <v>0</v>
      </c>
      <c r="O188" s="318">
        <v>100</v>
      </c>
      <c r="P188" s="318">
        <v>100</v>
      </c>
      <c r="Q188" s="318">
        <v>0</v>
      </c>
      <c r="R188" s="318">
        <v>100</v>
      </c>
      <c r="S188" s="330">
        <f t="shared" si="2"/>
        <v>50</v>
      </c>
      <c r="T188" s="330">
        <v>-50</v>
      </c>
      <c r="U188" s="330" t="e">
        <v>#DIV/0!</v>
      </c>
      <c r="V188" s="330">
        <v>-25.3731343283582</v>
      </c>
      <c r="W188" s="330">
        <v>-25.3731343283582</v>
      </c>
      <c r="X188" s="331"/>
      <c r="Y188" s="335">
        <v>0</v>
      </c>
      <c r="Z188" s="335"/>
      <c r="AA188" s="335"/>
    </row>
    <row r="189" s="296" customFormat="1" spans="1:27">
      <c r="A189" s="319"/>
      <c r="B189" s="316">
        <v>2040506</v>
      </c>
      <c r="C189" s="320" t="s">
        <v>333</v>
      </c>
      <c r="D189" s="318">
        <v>2323</v>
      </c>
      <c r="E189" s="318">
        <v>2323</v>
      </c>
      <c r="F189" s="318">
        <v>741</v>
      </c>
      <c r="G189" s="318">
        <v>741</v>
      </c>
      <c r="H189" s="318">
        <v>0</v>
      </c>
      <c r="I189" s="318">
        <v>741</v>
      </c>
      <c r="J189" s="318">
        <v>741</v>
      </c>
      <c r="K189" s="318">
        <v>0</v>
      </c>
      <c r="L189" s="318">
        <v>741</v>
      </c>
      <c r="M189" s="318">
        <v>741</v>
      </c>
      <c r="N189" s="318">
        <v>0</v>
      </c>
      <c r="O189" s="318">
        <v>200</v>
      </c>
      <c r="P189" s="318">
        <v>200</v>
      </c>
      <c r="Q189" s="318">
        <v>0</v>
      </c>
      <c r="R189" s="318">
        <v>200</v>
      </c>
      <c r="S189" s="330">
        <f t="shared" si="2"/>
        <v>26.9905533063428</v>
      </c>
      <c r="T189" s="330">
        <v>-73.0094466936572</v>
      </c>
      <c r="U189" s="330" t="e">
        <v>#DIV/0!</v>
      </c>
      <c r="V189" s="330">
        <v>-91.3904433921653</v>
      </c>
      <c r="W189" s="330">
        <v>-91.3904433921653</v>
      </c>
      <c r="X189" s="331"/>
      <c r="Y189" s="335">
        <v>0</v>
      </c>
      <c r="Z189" s="335"/>
      <c r="AA189" s="335"/>
    </row>
    <row r="190" s="296" customFormat="1" spans="1:27">
      <c r="A190" s="319"/>
      <c r="B190" s="316">
        <v>2040599</v>
      </c>
      <c r="C190" s="320" t="s">
        <v>334</v>
      </c>
      <c r="D190" s="318">
        <v>562</v>
      </c>
      <c r="E190" s="318">
        <v>562</v>
      </c>
      <c r="F190" s="318">
        <v>0</v>
      </c>
      <c r="G190" s="318">
        <v>0</v>
      </c>
      <c r="H190" s="318">
        <v>0</v>
      </c>
      <c r="I190" s="318">
        <v>0</v>
      </c>
      <c r="J190" s="318">
        <v>0</v>
      </c>
      <c r="K190" s="318">
        <v>0</v>
      </c>
      <c r="L190" s="318">
        <v>0</v>
      </c>
      <c r="M190" s="318">
        <v>0</v>
      </c>
      <c r="N190" s="318">
        <v>0</v>
      </c>
      <c r="O190" s="318">
        <v>0</v>
      </c>
      <c r="P190" s="318">
        <v>0</v>
      </c>
      <c r="Q190" s="318">
        <v>0</v>
      </c>
      <c r="R190" s="318">
        <v>0</v>
      </c>
      <c r="S190" s="330" t="str">
        <f t="shared" si="2"/>
        <v/>
      </c>
      <c r="T190" s="330" t="e">
        <v>#DIV/0!</v>
      </c>
      <c r="U190" s="330" t="e">
        <v>#DIV/0!</v>
      </c>
      <c r="V190" s="330">
        <v>-100</v>
      </c>
      <c r="W190" s="330">
        <v>-100</v>
      </c>
      <c r="X190" s="331"/>
      <c r="Y190" s="335">
        <v>0</v>
      </c>
      <c r="Z190" s="335"/>
      <c r="AA190" s="335"/>
    </row>
    <row r="191" spans="1:27">
      <c r="A191" s="315">
        <v>2</v>
      </c>
      <c r="B191" s="316">
        <v>20406</v>
      </c>
      <c r="C191" s="317" t="s">
        <v>335</v>
      </c>
      <c r="D191" s="318">
        <v>1543</v>
      </c>
      <c r="E191" s="318">
        <v>1543</v>
      </c>
      <c r="F191" s="318">
        <v>2080</v>
      </c>
      <c r="G191" s="318">
        <v>2080</v>
      </c>
      <c r="H191" s="318">
        <v>0</v>
      </c>
      <c r="I191" s="318">
        <v>2080</v>
      </c>
      <c r="J191" s="318">
        <v>2080</v>
      </c>
      <c r="K191" s="318">
        <v>0</v>
      </c>
      <c r="L191" s="318">
        <v>1763.617605</v>
      </c>
      <c r="M191" s="318">
        <v>1763.617605</v>
      </c>
      <c r="N191" s="318">
        <v>0</v>
      </c>
      <c r="O191" s="318">
        <v>1978</v>
      </c>
      <c r="P191" s="318">
        <v>1978</v>
      </c>
      <c r="Q191" s="318">
        <v>0</v>
      </c>
      <c r="R191" s="318">
        <v>1978</v>
      </c>
      <c r="S191" s="330">
        <f t="shared" si="2"/>
        <v>112.155832102844</v>
      </c>
      <c r="T191" s="330">
        <v>12.1558321028441</v>
      </c>
      <c r="U191" s="330" t="e">
        <v>#DIV/0!</v>
      </c>
      <c r="V191" s="330">
        <v>28.1918340894362</v>
      </c>
      <c r="W191" s="330">
        <v>28.1918340894362</v>
      </c>
      <c r="X191" s="331"/>
      <c r="Y191" s="335">
        <v>0</v>
      </c>
      <c r="Z191" s="335">
        <v>0</v>
      </c>
      <c r="AA191" s="335">
        <v>0</v>
      </c>
    </row>
    <row r="192" s="296" customFormat="1" spans="1:27">
      <c r="A192" s="319"/>
      <c r="B192" s="316">
        <v>2040601</v>
      </c>
      <c r="C192" s="320" t="s">
        <v>218</v>
      </c>
      <c r="D192" s="318">
        <v>836</v>
      </c>
      <c r="E192" s="318">
        <v>836</v>
      </c>
      <c r="F192" s="318">
        <v>1023</v>
      </c>
      <c r="G192" s="318">
        <v>1023</v>
      </c>
      <c r="H192" s="318">
        <v>0</v>
      </c>
      <c r="I192" s="318">
        <v>1023</v>
      </c>
      <c r="J192" s="318">
        <v>1023</v>
      </c>
      <c r="K192" s="318">
        <v>0</v>
      </c>
      <c r="L192" s="318">
        <v>1183.099283</v>
      </c>
      <c r="M192" s="318">
        <v>1183.099283</v>
      </c>
      <c r="N192" s="318">
        <v>0</v>
      </c>
      <c r="O192" s="318">
        <v>1107</v>
      </c>
      <c r="P192" s="318">
        <v>1107</v>
      </c>
      <c r="Q192" s="318">
        <v>0</v>
      </c>
      <c r="R192" s="318">
        <v>1107</v>
      </c>
      <c r="S192" s="330">
        <f t="shared" si="2"/>
        <v>93.5678024580461</v>
      </c>
      <c r="T192" s="330">
        <v>-6.43219754195388</v>
      </c>
      <c r="U192" s="330" t="e">
        <v>#DIV/0!</v>
      </c>
      <c r="V192" s="330">
        <v>32.4162679425837</v>
      </c>
      <c r="W192" s="330">
        <v>32.4162679425837</v>
      </c>
      <c r="X192" s="331"/>
      <c r="Y192" s="335">
        <v>0</v>
      </c>
      <c r="Z192" s="335"/>
      <c r="AA192" s="335"/>
    </row>
    <row r="193" spans="1:27">
      <c r="A193" s="315"/>
      <c r="B193" s="316">
        <v>2040602</v>
      </c>
      <c r="C193" s="320" t="s">
        <v>219</v>
      </c>
      <c r="D193" s="318">
        <v>0</v>
      </c>
      <c r="E193" s="318">
        <v>0</v>
      </c>
      <c r="F193" s="318">
        <v>85</v>
      </c>
      <c r="G193" s="318">
        <v>85</v>
      </c>
      <c r="H193" s="318">
        <v>0</v>
      </c>
      <c r="I193" s="318">
        <v>85</v>
      </c>
      <c r="J193" s="318">
        <v>85</v>
      </c>
      <c r="K193" s="318">
        <v>0</v>
      </c>
      <c r="L193" s="318">
        <v>250</v>
      </c>
      <c r="M193" s="318">
        <v>250</v>
      </c>
      <c r="N193" s="318">
        <v>0</v>
      </c>
      <c r="O193" s="318">
        <v>250</v>
      </c>
      <c r="P193" s="318">
        <v>250</v>
      </c>
      <c r="Q193" s="318">
        <v>0</v>
      </c>
      <c r="R193" s="318">
        <v>250</v>
      </c>
      <c r="S193" s="330">
        <f t="shared" si="2"/>
        <v>100</v>
      </c>
      <c r="T193" s="330">
        <v>0</v>
      </c>
      <c r="U193" s="330" t="e">
        <v>#DIV/0!</v>
      </c>
      <c r="V193" s="330" t="e">
        <v>#DIV/0!</v>
      </c>
      <c r="W193" s="330"/>
      <c r="X193" s="331"/>
      <c r="Y193" s="335">
        <v>0</v>
      </c>
      <c r="Z193" s="335"/>
      <c r="AA193" s="335"/>
    </row>
    <row r="194" spans="1:27">
      <c r="A194" s="315"/>
      <c r="B194" s="316">
        <v>2040604</v>
      </c>
      <c r="C194" s="320" t="s">
        <v>336</v>
      </c>
      <c r="D194" s="318">
        <v>305</v>
      </c>
      <c r="E194" s="318">
        <v>305</v>
      </c>
      <c r="F194" s="318">
        <v>55</v>
      </c>
      <c r="G194" s="318">
        <v>55</v>
      </c>
      <c r="H194" s="318">
        <v>0</v>
      </c>
      <c r="I194" s="318">
        <v>55</v>
      </c>
      <c r="J194" s="318">
        <v>55</v>
      </c>
      <c r="K194" s="318">
        <v>0</v>
      </c>
      <c r="L194" s="318">
        <v>55</v>
      </c>
      <c r="M194" s="318">
        <v>55</v>
      </c>
      <c r="N194" s="318">
        <v>0</v>
      </c>
      <c r="O194" s="318">
        <v>55</v>
      </c>
      <c r="P194" s="318">
        <v>55</v>
      </c>
      <c r="Q194" s="318">
        <v>0</v>
      </c>
      <c r="R194" s="318">
        <v>55</v>
      </c>
      <c r="S194" s="330">
        <f t="shared" si="2"/>
        <v>100</v>
      </c>
      <c r="T194" s="330">
        <v>0</v>
      </c>
      <c r="U194" s="330" t="e">
        <v>#DIV/0!</v>
      </c>
      <c r="V194" s="330">
        <v>-81.9672131147541</v>
      </c>
      <c r="W194" s="330">
        <v>-81.9672131147541</v>
      </c>
      <c r="X194" s="331"/>
      <c r="Y194" s="335">
        <v>0</v>
      </c>
      <c r="Z194" s="335"/>
      <c r="AA194" s="335"/>
    </row>
    <row r="195" s="296" customFormat="1" spans="1:27">
      <c r="A195" s="319"/>
      <c r="B195" s="316">
        <v>2040605</v>
      </c>
      <c r="C195" s="320" t="s">
        <v>337</v>
      </c>
      <c r="D195" s="318">
        <v>5</v>
      </c>
      <c r="E195" s="318">
        <v>5</v>
      </c>
      <c r="F195" s="318">
        <v>15</v>
      </c>
      <c r="G195" s="318">
        <v>15</v>
      </c>
      <c r="H195" s="318">
        <v>0</v>
      </c>
      <c r="I195" s="318">
        <v>15</v>
      </c>
      <c r="J195" s="318">
        <v>15</v>
      </c>
      <c r="K195" s="318">
        <v>0</v>
      </c>
      <c r="L195" s="318">
        <v>15</v>
      </c>
      <c r="M195" s="318">
        <v>15</v>
      </c>
      <c r="N195" s="318">
        <v>0</v>
      </c>
      <c r="O195" s="318">
        <v>25</v>
      </c>
      <c r="P195" s="318">
        <v>25</v>
      </c>
      <c r="Q195" s="318">
        <v>0</v>
      </c>
      <c r="R195" s="318">
        <v>25</v>
      </c>
      <c r="S195" s="330">
        <f t="shared" si="2"/>
        <v>166.666666666667</v>
      </c>
      <c r="T195" s="330">
        <v>66.6666666666667</v>
      </c>
      <c r="U195" s="330" t="e">
        <v>#DIV/0!</v>
      </c>
      <c r="V195" s="330">
        <v>400</v>
      </c>
      <c r="W195" s="330">
        <v>400</v>
      </c>
      <c r="X195" s="331"/>
      <c r="Y195" s="335">
        <v>0</v>
      </c>
      <c r="Z195" s="335"/>
      <c r="AA195" s="335"/>
    </row>
    <row r="196" s="296" customFormat="1" spans="1:27">
      <c r="A196" s="319"/>
      <c r="B196" s="316">
        <v>2040607</v>
      </c>
      <c r="C196" s="320" t="s">
        <v>338</v>
      </c>
      <c r="D196" s="318">
        <v>146</v>
      </c>
      <c r="E196" s="318">
        <v>146</v>
      </c>
      <c r="F196" s="318">
        <v>223</v>
      </c>
      <c r="G196" s="318">
        <v>223</v>
      </c>
      <c r="H196" s="318">
        <v>0</v>
      </c>
      <c r="I196" s="318">
        <v>223</v>
      </c>
      <c r="J196" s="318">
        <v>223</v>
      </c>
      <c r="K196" s="318">
        <v>0</v>
      </c>
      <c r="L196" s="318">
        <v>75.2</v>
      </c>
      <c r="M196" s="318">
        <v>75.2</v>
      </c>
      <c r="N196" s="318">
        <v>0</v>
      </c>
      <c r="O196" s="318">
        <v>176</v>
      </c>
      <c r="P196" s="318">
        <v>176</v>
      </c>
      <c r="Q196" s="318">
        <v>0</v>
      </c>
      <c r="R196" s="318">
        <v>176</v>
      </c>
      <c r="S196" s="330">
        <f t="shared" si="2"/>
        <v>234.042553191489</v>
      </c>
      <c r="T196" s="330">
        <v>134.042553191489</v>
      </c>
      <c r="U196" s="330" t="e">
        <v>#DIV/0!</v>
      </c>
      <c r="V196" s="330">
        <v>20.5479452054795</v>
      </c>
      <c r="W196" s="330">
        <v>20.5479452054795</v>
      </c>
      <c r="X196" s="331"/>
      <c r="Y196" s="335">
        <v>0</v>
      </c>
      <c r="Z196" s="335"/>
      <c r="AA196" s="335"/>
    </row>
    <row r="197" spans="1:27">
      <c r="A197" s="315"/>
      <c r="B197" s="316">
        <v>2040610</v>
      </c>
      <c r="C197" s="320" t="s">
        <v>339</v>
      </c>
      <c r="D197" s="318">
        <v>0</v>
      </c>
      <c r="E197" s="318">
        <v>0</v>
      </c>
      <c r="F197" s="318">
        <v>170</v>
      </c>
      <c r="G197" s="318">
        <v>170</v>
      </c>
      <c r="H197" s="318">
        <v>0</v>
      </c>
      <c r="I197" s="318">
        <v>170</v>
      </c>
      <c r="J197" s="318">
        <v>170</v>
      </c>
      <c r="K197" s="318">
        <v>0</v>
      </c>
      <c r="L197" s="318">
        <v>20</v>
      </c>
      <c r="M197" s="318">
        <v>20</v>
      </c>
      <c r="N197" s="318">
        <v>0</v>
      </c>
      <c r="O197" s="318">
        <v>198</v>
      </c>
      <c r="P197" s="318">
        <v>198</v>
      </c>
      <c r="Q197" s="318">
        <v>0</v>
      </c>
      <c r="R197" s="318">
        <v>198</v>
      </c>
      <c r="S197" s="330">
        <f t="shared" si="2"/>
        <v>990</v>
      </c>
      <c r="T197" s="330">
        <v>890</v>
      </c>
      <c r="U197" s="330" t="e">
        <v>#DIV/0!</v>
      </c>
      <c r="V197" s="330" t="e">
        <v>#DIV/0!</v>
      </c>
      <c r="W197" s="330"/>
      <c r="X197" s="331"/>
      <c r="Y197" s="335">
        <v>0</v>
      </c>
      <c r="Z197" s="335"/>
      <c r="AA197" s="335"/>
    </row>
    <row r="198" s="296" customFormat="1" spans="1:27">
      <c r="A198" s="319"/>
      <c r="B198" s="316">
        <v>2040650</v>
      </c>
      <c r="C198" s="320" t="s">
        <v>227</v>
      </c>
      <c r="D198" s="318">
        <v>47</v>
      </c>
      <c r="E198" s="318">
        <v>47</v>
      </c>
      <c r="F198" s="318">
        <v>114</v>
      </c>
      <c r="G198" s="318">
        <v>114</v>
      </c>
      <c r="H198" s="318">
        <v>0</v>
      </c>
      <c r="I198" s="318">
        <v>114</v>
      </c>
      <c r="J198" s="318">
        <v>114</v>
      </c>
      <c r="K198" s="318">
        <v>0</v>
      </c>
      <c r="L198" s="318">
        <v>120.318322</v>
      </c>
      <c r="M198" s="318">
        <v>120.318322</v>
      </c>
      <c r="N198" s="318">
        <v>0</v>
      </c>
      <c r="O198" s="318">
        <v>122</v>
      </c>
      <c r="P198" s="318">
        <v>122</v>
      </c>
      <c r="Q198" s="318">
        <v>0</v>
      </c>
      <c r="R198" s="318">
        <v>122</v>
      </c>
      <c r="S198" s="330">
        <f t="shared" si="2"/>
        <v>101.397690702502</v>
      </c>
      <c r="T198" s="330">
        <v>1.39769070250166</v>
      </c>
      <c r="U198" s="330" t="e">
        <v>#DIV/0!</v>
      </c>
      <c r="V198" s="330">
        <v>159.574468085106</v>
      </c>
      <c r="W198" s="330">
        <v>159.574468085106</v>
      </c>
      <c r="X198" s="331"/>
      <c r="Y198" s="335">
        <v>0</v>
      </c>
      <c r="Z198" s="335"/>
      <c r="AA198" s="335"/>
    </row>
    <row r="199" s="296" customFormat="1" spans="1:27">
      <c r="A199" s="319"/>
      <c r="B199" s="316">
        <v>2040699</v>
      </c>
      <c r="C199" s="320" t="s">
        <v>340</v>
      </c>
      <c r="D199" s="318">
        <v>204</v>
      </c>
      <c r="E199" s="318">
        <v>204</v>
      </c>
      <c r="F199" s="318">
        <v>395</v>
      </c>
      <c r="G199" s="318">
        <v>395</v>
      </c>
      <c r="H199" s="318">
        <v>0</v>
      </c>
      <c r="I199" s="318">
        <v>395</v>
      </c>
      <c r="J199" s="318">
        <v>395</v>
      </c>
      <c r="K199" s="318">
        <v>0</v>
      </c>
      <c r="L199" s="318">
        <v>45</v>
      </c>
      <c r="M199" s="318">
        <v>45</v>
      </c>
      <c r="N199" s="318">
        <v>0</v>
      </c>
      <c r="O199" s="318">
        <v>45</v>
      </c>
      <c r="P199" s="318">
        <v>45</v>
      </c>
      <c r="Q199" s="318">
        <v>0</v>
      </c>
      <c r="R199" s="318">
        <v>45</v>
      </c>
      <c r="S199" s="330">
        <f t="shared" si="2"/>
        <v>100</v>
      </c>
      <c r="T199" s="330">
        <v>0</v>
      </c>
      <c r="U199" s="330" t="e">
        <v>#DIV/0!</v>
      </c>
      <c r="V199" s="330">
        <v>-77.9411764705882</v>
      </c>
      <c r="W199" s="330">
        <v>-77.9411764705882</v>
      </c>
      <c r="X199" s="331"/>
      <c r="Y199" s="335">
        <v>0</v>
      </c>
      <c r="Z199" s="335"/>
      <c r="AA199" s="335"/>
    </row>
    <row r="200" s="296" customFormat="1" spans="1:27">
      <c r="A200" s="319">
        <v>2</v>
      </c>
      <c r="B200" s="316">
        <v>20409</v>
      </c>
      <c r="C200" s="317" t="s">
        <v>341</v>
      </c>
      <c r="D200" s="318">
        <v>77</v>
      </c>
      <c r="E200" s="318">
        <v>77</v>
      </c>
      <c r="F200" s="318">
        <v>136</v>
      </c>
      <c r="G200" s="318">
        <v>136</v>
      </c>
      <c r="H200" s="318">
        <v>0</v>
      </c>
      <c r="I200" s="318">
        <v>136</v>
      </c>
      <c r="J200" s="318">
        <v>136</v>
      </c>
      <c r="K200" s="318">
        <v>0</v>
      </c>
      <c r="L200" s="318">
        <v>138.56639</v>
      </c>
      <c r="M200" s="318">
        <v>138.56639</v>
      </c>
      <c r="N200" s="318">
        <v>0</v>
      </c>
      <c r="O200" s="318">
        <v>139</v>
      </c>
      <c r="P200" s="318">
        <v>139</v>
      </c>
      <c r="Q200" s="318">
        <v>0</v>
      </c>
      <c r="R200" s="318">
        <v>139</v>
      </c>
      <c r="S200" s="330">
        <f t="shared" ref="S200:S263" si="3">IFERROR(R200/L200*100,"")</f>
        <v>100.31292581123</v>
      </c>
      <c r="T200" s="330">
        <v>0.312925811230261</v>
      </c>
      <c r="U200" s="330" t="e">
        <v>#DIV/0!</v>
      </c>
      <c r="V200" s="330">
        <v>80.5194805194805</v>
      </c>
      <c r="W200" s="330">
        <v>80.5194805194805</v>
      </c>
      <c r="X200" s="331"/>
      <c r="Y200" s="335">
        <v>0</v>
      </c>
      <c r="Z200" s="335">
        <v>0</v>
      </c>
      <c r="AA200" s="335">
        <v>0</v>
      </c>
    </row>
    <row r="201" s="296" customFormat="1" spans="1:27">
      <c r="A201" s="319"/>
      <c r="B201" s="316">
        <v>2040901</v>
      </c>
      <c r="C201" s="320" t="s">
        <v>218</v>
      </c>
      <c r="D201" s="318">
        <v>50</v>
      </c>
      <c r="E201" s="318">
        <v>50</v>
      </c>
      <c r="F201" s="318">
        <v>74</v>
      </c>
      <c r="G201" s="318">
        <v>74</v>
      </c>
      <c r="H201" s="318">
        <v>0</v>
      </c>
      <c r="I201" s="318">
        <v>74</v>
      </c>
      <c r="J201" s="318">
        <v>74</v>
      </c>
      <c r="K201" s="318">
        <v>0</v>
      </c>
      <c r="L201" s="318">
        <v>73.193837</v>
      </c>
      <c r="M201" s="318">
        <v>73.193837</v>
      </c>
      <c r="N201" s="318">
        <v>0</v>
      </c>
      <c r="O201" s="318">
        <v>73</v>
      </c>
      <c r="P201" s="318">
        <v>73</v>
      </c>
      <c r="Q201" s="318">
        <v>0</v>
      </c>
      <c r="R201" s="318">
        <v>73</v>
      </c>
      <c r="S201" s="330">
        <f t="shared" si="3"/>
        <v>99.7351730583546</v>
      </c>
      <c r="T201" s="330">
        <v>-0.264826941645377</v>
      </c>
      <c r="U201" s="330" t="e">
        <v>#DIV/0!</v>
      </c>
      <c r="V201" s="330">
        <v>46</v>
      </c>
      <c r="W201" s="330">
        <v>46</v>
      </c>
      <c r="X201" s="331"/>
      <c r="Y201" s="335">
        <v>0</v>
      </c>
      <c r="Z201" s="335"/>
      <c r="AA201" s="335"/>
    </row>
    <row r="202" s="296" customFormat="1" spans="1:27">
      <c r="A202" s="319"/>
      <c r="B202" s="316">
        <v>2040950</v>
      </c>
      <c r="C202" s="320" t="s">
        <v>227</v>
      </c>
      <c r="D202" s="318">
        <v>27</v>
      </c>
      <c r="E202" s="318">
        <v>27</v>
      </c>
      <c r="F202" s="318">
        <v>62</v>
      </c>
      <c r="G202" s="318">
        <v>62</v>
      </c>
      <c r="H202" s="318">
        <v>0</v>
      </c>
      <c r="I202" s="318">
        <v>62</v>
      </c>
      <c r="J202" s="318">
        <v>62</v>
      </c>
      <c r="K202" s="318">
        <v>0</v>
      </c>
      <c r="L202" s="318">
        <v>65.372553</v>
      </c>
      <c r="M202" s="318">
        <v>65.372553</v>
      </c>
      <c r="N202" s="318">
        <v>0</v>
      </c>
      <c r="O202" s="318">
        <v>66</v>
      </c>
      <c r="P202" s="318">
        <v>66</v>
      </c>
      <c r="Q202" s="318">
        <v>0</v>
      </c>
      <c r="R202" s="318">
        <v>66</v>
      </c>
      <c r="S202" s="330">
        <f t="shared" si="3"/>
        <v>100.95980189117</v>
      </c>
      <c r="T202" s="330">
        <v>0.959801891169836</v>
      </c>
      <c r="U202" s="330" t="e">
        <v>#DIV/0!</v>
      </c>
      <c r="V202" s="330">
        <v>144.444444444444</v>
      </c>
      <c r="W202" s="330">
        <v>144.444444444444</v>
      </c>
      <c r="X202" s="331"/>
      <c r="Y202" s="335">
        <v>0</v>
      </c>
      <c r="Z202" s="335"/>
      <c r="AA202" s="335"/>
    </row>
    <row r="203" s="296" customFormat="1" spans="1:27">
      <c r="A203" s="319">
        <v>2</v>
      </c>
      <c r="B203" s="316">
        <v>20499</v>
      </c>
      <c r="C203" s="317" t="s">
        <v>342</v>
      </c>
      <c r="D203" s="318">
        <v>976.816</v>
      </c>
      <c r="E203" s="318">
        <v>976.816</v>
      </c>
      <c r="F203" s="318">
        <v>1636</v>
      </c>
      <c r="G203" s="318">
        <v>1636</v>
      </c>
      <c r="H203" s="318">
        <v>0</v>
      </c>
      <c r="I203" s="318">
        <v>1636</v>
      </c>
      <c r="J203" s="318">
        <v>1636</v>
      </c>
      <c r="K203" s="318">
        <v>0</v>
      </c>
      <c r="L203" s="318">
        <v>1342.3392</v>
      </c>
      <c r="M203" s="318">
        <v>1234.3392</v>
      </c>
      <c r="N203" s="318">
        <v>108</v>
      </c>
      <c r="O203" s="318">
        <v>1024.946262</v>
      </c>
      <c r="P203" s="318">
        <v>863.306262</v>
      </c>
      <c r="Q203" s="318">
        <v>161.64</v>
      </c>
      <c r="R203" s="318">
        <v>1024.946262</v>
      </c>
      <c r="S203" s="330">
        <f t="shared" si="3"/>
        <v>76.3552358450085</v>
      </c>
      <c r="T203" s="330">
        <v>-30.059236391423</v>
      </c>
      <c r="U203" s="330">
        <v>49.6666666666667</v>
      </c>
      <c r="V203" s="330">
        <v>4.9272597909944</v>
      </c>
      <c r="W203" s="330">
        <v>4.9272597909944</v>
      </c>
      <c r="X203" s="331"/>
      <c r="Y203" s="335">
        <v>0</v>
      </c>
      <c r="Z203" s="335">
        <v>0</v>
      </c>
      <c r="AA203" s="335">
        <v>0</v>
      </c>
    </row>
    <row r="204" s="296" customFormat="1" spans="1:27">
      <c r="A204" s="319"/>
      <c r="B204" s="316">
        <v>2049901</v>
      </c>
      <c r="C204" s="320" t="s">
        <v>343</v>
      </c>
      <c r="D204" s="318">
        <v>977.2</v>
      </c>
      <c r="E204" s="318">
        <v>977.2</v>
      </c>
      <c r="F204" s="318">
        <v>1636</v>
      </c>
      <c r="G204" s="318">
        <v>1636</v>
      </c>
      <c r="H204" s="318">
        <v>0</v>
      </c>
      <c r="I204" s="318">
        <v>1636</v>
      </c>
      <c r="J204" s="318">
        <v>1636</v>
      </c>
      <c r="K204" s="318">
        <v>0</v>
      </c>
      <c r="L204" s="318">
        <v>1252.7952</v>
      </c>
      <c r="M204" s="318">
        <v>1144.7952</v>
      </c>
      <c r="N204" s="318">
        <v>108</v>
      </c>
      <c r="O204" s="318">
        <v>935.8</v>
      </c>
      <c r="P204" s="318">
        <v>774.16</v>
      </c>
      <c r="Q204" s="318">
        <v>161.64</v>
      </c>
      <c r="R204" s="318">
        <v>935.8</v>
      </c>
      <c r="S204" s="330">
        <f t="shared" si="3"/>
        <v>74.6969656333294</v>
      </c>
      <c r="T204" s="330">
        <v>-32.3756773263899</v>
      </c>
      <c r="U204" s="330">
        <v>49.6666666666667</v>
      </c>
      <c r="V204" s="330">
        <v>-4.23659435120754</v>
      </c>
      <c r="W204" s="330">
        <v>-4.23659435120754</v>
      </c>
      <c r="X204" s="331"/>
      <c r="Y204" s="335">
        <v>0</v>
      </c>
      <c r="Z204" s="335"/>
      <c r="AA204" s="335"/>
    </row>
    <row r="205" s="296" customFormat="1" spans="1:27">
      <c r="A205" s="319"/>
      <c r="B205" s="316">
        <v>2049902</v>
      </c>
      <c r="C205" s="320" t="s">
        <v>344</v>
      </c>
      <c r="D205" s="318">
        <v>-0.383999999999986</v>
      </c>
      <c r="E205" s="318">
        <v>-0.383999999999986</v>
      </c>
      <c r="F205" s="318">
        <v>0</v>
      </c>
      <c r="G205" s="318">
        <v>0</v>
      </c>
      <c r="H205" s="318">
        <v>0</v>
      </c>
      <c r="I205" s="318">
        <v>0</v>
      </c>
      <c r="J205" s="318">
        <v>0</v>
      </c>
      <c r="K205" s="318">
        <v>0</v>
      </c>
      <c r="L205" s="318">
        <v>89.544</v>
      </c>
      <c r="M205" s="318">
        <v>89.544</v>
      </c>
      <c r="N205" s="318">
        <v>0</v>
      </c>
      <c r="O205" s="318">
        <v>89.146262</v>
      </c>
      <c r="P205" s="318">
        <v>89.146262</v>
      </c>
      <c r="Q205" s="318">
        <v>0</v>
      </c>
      <c r="R205" s="318">
        <v>89.146262</v>
      </c>
      <c r="S205" s="330">
        <f t="shared" si="3"/>
        <v>99.5558183686233</v>
      </c>
      <c r="T205" s="330">
        <v>-0.44418163137671</v>
      </c>
      <c r="U205" s="330" t="e">
        <v>#DIV/0!</v>
      </c>
      <c r="V205" s="330">
        <v>-23315.1723958342</v>
      </c>
      <c r="W205" s="330">
        <v>-23315.1723958342</v>
      </c>
      <c r="X205" s="331"/>
      <c r="Y205" s="335">
        <v>0</v>
      </c>
      <c r="Z205" s="335"/>
      <c r="AA205" s="335"/>
    </row>
    <row r="206" s="296" customFormat="1" spans="1:27">
      <c r="A206" s="319">
        <v>1</v>
      </c>
      <c r="B206" s="316">
        <v>205</v>
      </c>
      <c r="C206" s="317" t="s">
        <v>345</v>
      </c>
      <c r="D206" s="318">
        <v>118039</v>
      </c>
      <c r="E206" s="318">
        <v>118039</v>
      </c>
      <c r="F206" s="318">
        <v>111116</v>
      </c>
      <c r="G206" s="318">
        <v>111116</v>
      </c>
      <c r="H206" s="318">
        <v>0</v>
      </c>
      <c r="I206" s="318">
        <v>116766</v>
      </c>
      <c r="J206" s="318">
        <v>116766</v>
      </c>
      <c r="K206" s="318">
        <v>0</v>
      </c>
      <c r="L206" s="318">
        <v>124230.392178</v>
      </c>
      <c r="M206" s="318">
        <v>124230.392178</v>
      </c>
      <c r="N206" s="318">
        <v>0</v>
      </c>
      <c r="O206" s="318">
        <v>125089</v>
      </c>
      <c r="P206" s="318">
        <v>125089</v>
      </c>
      <c r="Q206" s="318">
        <v>0</v>
      </c>
      <c r="R206" s="318">
        <v>125089</v>
      </c>
      <c r="S206" s="330">
        <f t="shared" si="3"/>
        <v>100.691141520965</v>
      </c>
      <c r="T206" s="330">
        <v>0.691141520965143</v>
      </c>
      <c r="U206" s="330" t="e">
        <v>#DIV/0!</v>
      </c>
      <c r="V206" s="330">
        <v>5.97260227551911</v>
      </c>
      <c r="W206" s="330">
        <v>5.97260227551911</v>
      </c>
      <c r="X206" s="331"/>
      <c r="Y206" s="335">
        <v>0</v>
      </c>
      <c r="Z206" s="335">
        <v>0</v>
      </c>
      <c r="AA206" s="335">
        <v>0</v>
      </c>
    </row>
    <row r="207" s="296" customFormat="1" spans="1:27">
      <c r="A207" s="319">
        <v>2</v>
      </c>
      <c r="B207" s="316">
        <v>20501</v>
      </c>
      <c r="C207" s="317" t="s">
        <v>346</v>
      </c>
      <c r="D207" s="318">
        <v>2089</v>
      </c>
      <c r="E207" s="318">
        <v>2089</v>
      </c>
      <c r="F207" s="318">
        <v>1160</v>
      </c>
      <c r="G207" s="318">
        <v>1160</v>
      </c>
      <c r="H207" s="318">
        <v>0</v>
      </c>
      <c r="I207" s="318">
        <v>1160</v>
      </c>
      <c r="J207" s="318">
        <v>1160</v>
      </c>
      <c r="K207" s="318">
        <v>0</v>
      </c>
      <c r="L207" s="318">
        <v>903.397189</v>
      </c>
      <c r="M207" s="318">
        <v>903.397189</v>
      </c>
      <c r="N207" s="318">
        <v>0</v>
      </c>
      <c r="O207" s="318">
        <v>1241</v>
      </c>
      <c r="P207" s="318">
        <v>1241</v>
      </c>
      <c r="Q207" s="318">
        <v>0</v>
      </c>
      <c r="R207" s="318">
        <v>1241</v>
      </c>
      <c r="S207" s="330">
        <f t="shared" si="3"/>
        <v>137.370363236762</v>
      </c>
      <c r="T207" s="330">
        <v>37.3703632367623</v>
      </c>
      <c r="U207" s="330" t="e">
        <v>#DIV/0!</v>
      </c>
      <c r="V207" s="330">
        <v>-40.5935854475826</v>
      </c>
      <c r="W207" s="330">
        <v>-40.5935854475826</v>
      </c>
      <c r="X207" s="331"/>
      <c r="Y207" s="335">
        <v>0</v>
      </c>
      <c r="Z207" s="335">
        <v>0</v>
      </c>
      <c r="AA207" s="335">
        <v>0</v>
      </c>
    </row>
    <row r="208" s="296" customFormat="1" spans="1:27">
      <c r="A208" s="319"/>
      <c r="B208" s="316">
        <v>2050101</v>
      </c>
      <c r="C208" s="320" t="s">
        <v>218</v>
      </c>
      <c r="D208" s="318">
        <v>478</v>
      </c>
      <c r="E208" s="318">
        <v>478</v>
      </c>
      <c r="F208" s="318">
        <v>484</v>
      </c>
      <c r="G208" s="318">
        <v>484</v>
      </c>
      <c r="H208" s="318">
        <v>0</v>
      </c>
      <c r="I208" s="318">
        <v>484</v>
      </c>
      <c r="J208" s="318">
        <v>484</v>
      </c>
      <c r="K208" s="318">
        <v>0</v>
      </c>
      <c r="L208" s="318">
        <v>114.476432</v>
      </c>
      <c r="M208" s="318">
        <v>114.476432</v>
      </c>
      <c r="N208" s="318">
        <v>0</v>
      </c>
      <c r="O208" s="318">
        <v>439</v>
      </c>
      <c r="P208" s="318">
        <v>439</v>
      </c>
      <c r="Q208" s="318">
        <v>0</v>
      </c>
      <c r="R208" s="318">
        <v>439</v>
      </c>
      <c r="S208" s="330">
        <f t="shared" si="3"/>
        <v>383.485047821896</v>
      </c>
      <c r="T208" s="330">
        <v>283.485047821896</v>
      </c>
      <c r="U208" s="330" t="e">
        <v>#DIV/0!</v>
      </c>
      <c r="V208" s="330">
        <v>-8.15899581589958</v>
      </c>
      <c r="W208" s="330">
        <v>-8.15899581589958</v>
      </c>
      <c r="X208" s="331"/>
      <c r="Y208" s="335">
        <v>0</v>
      </c>
      <c r="Z208" s="335"/>
      <c r="AA208" s="335"/>
    </row>
    <row r="209" s="296" customFormat="1" spans="1:27">
      <c r="A209" s="319"/>
      <c r="B209" s="316">
        <v>2050102</v>
      </c>
      <c r="C209" s="320" t="s">
        <v>219</v>
      </c>
      <c r="D209" s="318">
        <v>40</v>
      </c>
      <c r="E209" s="318">
        <v>40</v>
      </c>
      <c r="F209" s="318">
        <v>66</v>
      </c>
      <c r="G209" s="318">
        <v>66</v>
      </c>
      <c r="H209" s="318">
        <v>0</v>
      </c>
      <c r="I209" s="318">
        <v>66</v>
      </c>
      <c r="J209" s="318">
        <v>66</v>
      </c>
      <c r="K209" s="318">
        <v>0</v>
      </c>
      <c r="L209" s="318">
        <v>70</v>
      </c>
      <c r="M209" s="318">
        <v>70</v>
      </c>
      <c r="N209" s="318">
        <v>0</v>
      </c>
      <c r="O209" s="318">
        <v>70</v>
      </c>
      <c r="P209" s="318">
        <v>70</v>
      </c>
      <c r="Q209" s="318">
        <v>0</v>
      </c>
      <c r="R209" s="318">
        <v>70</v>
      </c>
      <c r="S209" s="330">
        <f t="shared" si="3"/>
        <v>100</v>
      </c>
      <c r="T209" s="330">
        <v>0</v>
      </c>
      <c r="U209" s="330" t="e">
        <v>#DIV/0!</v>
      </c>
      <c r="V209" s="330">
        <v>75</v>
      </c>
      <c r="W209" s="330">
        <v>75</v>
      </c>
      <c r="X209" s="331"/>
      <c r="Y209" s="335">
        <v>0</v>
      </c>
      <c r="Z209" s="335"/>
      <c r="AA209" s="335"/>
    </row>
    <row r="210" s="296" customFormat="1" spans="1:27">
      <c r="A210" s="319"/>
      <c r="B210" s="316">
        <v>2050103</v>
      </c>
      <c r="C210" s="320" t="s">
        <v>220</v>
      </c>
      <c r="D210" s="318">
        <v>0</v>
      </c>
      <c r="E210" s="318">
        <v>0</v>
      </c>
      <c r="F210" s="318">
        <v>0</v>
      </c>
      <c r="G210" s="318">
        <v>0</v>
      </c>
      <c r="H210" s="318">
        <v>0</v>
      </c>
      <c r="I210" s="318">
        <v>0</v>
      </c>
      <c r="J210" s="318">
        <v>0</v>
      </c>
      <c r="K210" s="318">
        <v>0</v>
      </c>
      <c r="L210" s="318">
        <v>0</v>
      </c>
      <c r="M210" s="318">
        <v>0</v>
      </c>
      <c r="N210" s="318">
        <v>0</v>
      </c>
      <c r="O210" s="318">
        <v>0</v>
      </c>
      <c r="P210" s="318">
        <v>0</v>
      </c>
      <c r="Q210" s="318">
        <v>0</v>
      </c>
      <c r="R210" s="318">
        <v>0</v>
      </c>
      <c r="S210" s="330" t="str">
        <f t="shared" si="3"/>
        <v/>
      </c>
      <c r="T210" s="330" t="e">
        <v>#DIV/0!</v>
      </c>
      <c r="U210" s="330" t="e">
        <v>#DIV/0!</v>
      </c>
      <c r="V210" s="330" t="e">
        <v>#DIV/0!</v>
      </c>
      <c r="W210" s="330"/>
      <c r="X210" s="331"/>
      <c r="Y210" s="335">
        <v>0</v>
      </c>
      <c r="Z210" s="335"/>
      <c r="AA210" s="335"/>
    </row>
    <row r="211" s="296" customFormat="1" spans="1:27">
      <c r="A211" s="319"/>
      <c r="B211" s="316">
        <v>2050199</v>
      </c>
      <c r="C211" s="320" t="s">
        <v>347</v>
      </c>
      <c r="D211" s="318">
        <v>1571</v>
      </c>
      <c r="E211" s="318">
        <v>1571</v>
      </c>
      <c r="F211" s="318">
        <v>610</v>
      </c>
      <c r="G211" s="318">
        <v>610</v>
      </c>
      <c r="H211" s="318">
        <v>0</v>
      </c>
      <c r="I211" s="318">
        <v>610</v>
      </c>
      <c r="J211" s="318">
        <v>610</v>
      </c>
      <c r="K211" s="318">
        <v>0</v>
      </c>
      <c r="L211" s="318">
        <v>718.920757</v>
      </c>
      <c r="M211" s="318">
        <v>718.920757</v>
      </c>
      <c r="N211" s="318">
        <v>0</v>
      </c>
      <c r="O211" s="318">
        <v>732</v>
      </c>
      <c r="P211" s="318">
        <v>732</v>
      </c>
      <c r="Q211" s="318">
        <v>0</v>
      </c>
      <c r="R211" s="318">
        <v>732</v>
      </c>
      <c r="S211" s="330">
        <f t="shared" si="3"/>
        <v>101.81928854782</v>
      </c>
      <c r="T211" s="330">
        <v>1.81928854781975</v>
      </c>
      <c r="U211" s="330" t="e">
        <v>#DIV/0!</v>
      </c>
      <c r="V211" s="330">
        <v>-53.4054742202419</v>
      </c>
      <c r="W211" s="330">
        <v>-53.4054742202419</v>
      </c>
      <c r="X211" s="331"/>
      <c r="Y211" s="335">
        <v>0</v>
      </c>
      <c r="Z211" s="335"/>
      <c r="AA211" s="335"/>
    </row>
    <row r="212" spans="1:27">
      <c r="A212" s="315">
        <v>2</v>
      </c>
      <c r="B212" s="316">
        <v>20502</v>
      </c>
      <c r="C212" s="317" t="s">
        <v>348</v>
      </c>
      <c r="D212" s="318">
        <v>104740</v>
      </c>
      <c r="E212" s="318">
        <v>104740</v>
      </c>
      <c r="F212" s="318">
        <v>101859</v>
      </c>
      <c r="G212" s="318">
        <v>101859</v>
      </c>
      <c r="H212" s="318">
        <v>0</v>
      </c>
      <c r="I212" s="318">
        <v>107509</v>
      </c>
      <c r="J212" s="318">
        <v>107509</v>
      </c>
      <c r="K212" s="318">
        <v>0</v>
      </c>
      <c r="L212" s="318">
        <v>115069.821542</v>
      </c>
      <c r="M212" s="318">
        <v>115069.821542</v>
      </c>
      <c r="N212" s="318">
        <v>0</v>
      </c>
      <c r="O212" s="318">
        <v>115458</v>
      </c>
      <c r="P212" s="318">
        <v>115458</v>
      </c>
      <c r="Q212" s="318">
        <v>0</v>
      </c>
      <c r="R212" s="318">
        <v>115458</v>
      </c>
      <c r="S212" s="330">
        <f t="shared" si="3"/>
        <v>100.337341670299</v>
      </c>
      <c r="T212" s="330">
        <v>0.337341670299116</v>
      </c>
      <c r="U212" s="330" t="e">
        <v>#DIV/0!</v>
      </c>
      <c r="V212" s="330">
        <v>10.2329578002673</v>
      </c>
      <c r="W212" s="330">
        <v>10.2329578002673</v>
      </c>
      <c r="X212" s="331"/>
      <c r="Y212" s="335">
        <v>0</v>
      </c>
      <c r="Z212" s="335">
        <v>0</v>
      </c>
      <c r="AA212" s="335">
        <v>0</v>
      </c>
    </row>
    <row r="213" s="296" customFormat="1" spans="1:27">
      <c r="A213" s="319"/>
      <c r="B213" s="316">
        <v>2050201</v>
      </c>
      <c r="C213" s="320" t="s">
        <v>349</v>
      </c>
      <c r="D213" s="318">
        <v>3420</v>
      </c>
      <c r="E213" s="318">
        <v>3420</v>
      </c>
      <c r="F213" s="318">
        <v>2544</v>
      </c>
      <c r="G213" s="318">
        <v>2544</v>
      </c>
      <c r="H213" s="318">
        <v>0</v>
      </c>
      <c r="I213" s="318">
        <v>2544</v>
      </c>
      <c r="J213" s="318">
        <v>2544</v>
      </c>
      <c r="K213" s="318">
        <v>0</v>
      </c>
      <c r="L213" s="318">
        <v>3198.527975</v>
      </c>
      <c r="M213" s="318">
        <v>3198.527975</v>
      </c>
      <c r="N213" s="318">
        <v>0</v>
      </c>
      <c r="O213" s="318">
        <v>2910</v>
      </c>
      <c r="P213" s="318">
        <v>2910</v>
      </c>
      <c r="Q213" s="318">
        <v>0</v>
      </c>
      <c r="R213" s="318">
        <v>2910</v>
      </c>
      <c r="S213" s="330">
        <f t="shared" si="3"/>
        <v>90.9793512123339</v>
      </c>
      <c r="T213" s="330">
        <v>-9.02064878766614</v>
      </c>
      <c r="U213" s="330" t="e">
        <v>#DIV/0!</v>
      </c>
      <c r="V213" s="330">
        <v>-14.9122807017544</v>
      </c>
      <c r="W213" s="330">
        <v>-14.9122807017544</v>
      </c>
      <c r="X213" s="331"/>
      <c r="Y213" s="335">
        <v>0</v>
      </c>
      <c r="Z213" s="335"/>
      <c r="AA213" s="335"/>
    </row>
    <row r="214" s="296" customFormat="1" spans="1:27">
      <c r="A214" s="319"/>
      <c r="B214" s="316">
        <v>2050202</v>
      </c>
      <c r="C214" s="320" t="s">
        <v>350</v>
      </c>
      <c r="D214" s="318">
        <v>49825</v>
      </c>
      <c r="E214" s="318">
        <v>49825</v>
      </c>
      <c r="F214" s="318">
        <v>55507</v>
      </c>
      <c r="G214" s="318">
        <v>55507</v>
      </c>
      <c r="H214" s="318">
        <v>0</v>
      </c>
      <c r="I214" s="318">
        <v>58157</v>
      </c>
      <c r="J214" s="318">
        <v>58157</v>
      </c>
      <c r="K214" s="318">
        <v>0</v>
      </c>
      <c r="L214" s="318">
        <v>64375.783711</v>
      </c>
      <c r="M214" s="318">
        <v>64375.783711</v>
      </c>
      <c r="N214" s="318">
        <v>0</v>
      </c>
      <c r="O214" s="318">
        <v>68769</v>
      </c>
      <c r="P214" s="318">
        <v>68769</v>
      </c>
      <c r="Q214" s="318">
        <v>0</v>
      </c>
      <c r="R214" s="318">
        <v>68769</v>
      </c>
      <c r="S214" s="330">
        <f t="shared" si="3"/>
        <v>106.824330572382</v>
      </c>
      <c r="T214" s="330">
        <v>6.82433057238156</v>
      </c>
      <c r="U214" s="330" t="e">
        <v>#DIV/0!</v>
      </c>
      <c r="V214" s="330">
        <v>38.0210737581535</v>
      </c>
      <c r="W214" s="330">
        <v>38.0210737581535</v>
      </c>
      <c r="X214" s="331"/>
      <c r="Y214" s="335">
        <v>0</v>
      </c>
      <c r="Z214" s="335"/>
      <c r="AA214" s="335"/>
    </row>
    <row r="215" s="296" customFormat="1" spans="1:27">
      <c r="A215" s="319"/>
      <c r="B215" s="316">
        <v>2050203</v>
      </c>
      <c r="C215" s="320" t="s">
        <v>351</v>
      </c>
      <c r="D215" s="318">
        <v>34375</v>
      </c>
      <c r="E215" s="318">
        <v>34375</v>
      </c>
      <c r="F215" s="318">
        <v>21551</v>
      </c>
      <c r="G215" s="318">
        <v>21551</v>
      </c>
      <c r="H215" s="318">
        <v>0</v>
      </c>
      <c r="I215" s="318">
        <v>24551</v>
      </c>
      <c r="J215" s="318">
        <v>24551</v>
      </c>
      <c r="K215" s="318">
        <v>0</v>
      </c>
      <c r="L215" s="318">
        <v>24068.838426</v>
      </c>
      <c r="M215" s="318">
        <v>24068.838426</v>
      </c>
      <c r="N215" s="318">
        <v>0</v>
      </c>
      <c r="O215" s="318">
        <v>22233</v>
      </c>
      <c r="P215" s="318">
        <v>22233</v>
      </c>
      <c r="Q215" s="318">
        <v>0</v>
      </c>
      <c r="R215" s="318">
        <v>22233</v>
      </c>
      <c r="S215" s="330">
        <f t="shared" si="3"/>
        <v>92.3725507915793</v>
      </c>
      <c r="T215" s="330">
        <v>-7.62744920842073</v>
      </c>
      <c r="U215" s="330" t="e">
        <v>#DIV/0!</v>
      </c>
      <c r="V215" s="330">
        <v>-35.3221818181818</v>
      </c>
      <c r="W215" s="330">
        <v>-35.3221818181818</v>
      </c>
      <c r="X215" s="331"/>
      <c r="Y215" s="335">
        <v>0</v>
      </c>
      <c r="Z215" s="335"/>
      <c r="AA215" s="335"/>
    </row>
    <row r="216" s="296" customFormat="1" spans="1:27">
      <c r="A216" s="319"/>
      <c r="B216" s="316">
        <v>2050204</v>
      </c>
      <c r="C216" s="320" t="s">
        <v>352</v>
      </c>
      <c r="D216" s="318">
        <v>16584</v>
      </c>
      <c r="E216" s="318">
        <v>16584</v>
      </c>
      <c r="F216" s="318">
        <v>18781</v>
      </c>
      <c r="G216" s="318">
        <v>18781</v>
      </c>
      <c r="H216" s="318">
        <v>0</v>
      </c>
      <c r="I216" s="318">
        <v>18781</v>
      </c>
      <c r="J216" s="318">
        <v>18781</v>
      </c>
      <c r="K216" s="318">
        <v>0</v>
      </c>
      <c r="L216" s="318">
        <v>20959.67143</v>
      </c>
      <c r="M216" s="318">
        <v>20959.67143</v>
      </c>
      <c r="N216" s="318">
        <v>0</v>
      </c>
      <c r="O216" s="318">
        <v>19552</v>
      </c>
      <c r="P216" s="318">
        <v>19552</v>
      </c>
      <c r="Q216" s="318">
        <v>0</v>
      </c>
      <c r="R216" s="318">
        <v>19552</v>
      </c>
      <c r="S216" s="330">
        <f t="shared" si="3"/>
        <v>93.2839050712161</v>
      </c>
      <c r="T216" s="330">
        <v>-6.71609492878392</v>
      </c>
      <c r="U216" s="330" t="e">
        <v>#DIV/0!</v>
      </c>
      <c r="V216" s="330">
        <v>17.8967679691269</v>
      </c>
      <c r="W216" s="330">
        <v>17.8967679691269</v>
      </c>
      <c r="X216" s="331"/>
      <c r="Y216" s="335">
        <v>0</v>
      </c>
      <c r="Z216" s="335"/>
      <c r="AA216" s="335"/>
    </row>
    <row r="217" s="296" customFormat="1" spans="1:27">
      <c r="A217" s="319"/>
      <c r="B217" s="316">
        <v>2050205</v>
      </c>
      <c r="C217" s="320" t="s">
        <v>353</v>
      </c>
      <c r="D217" s="318">
        <v>0</v>
      </c>
      <c r="E217" s="318">
        <v>0</v>
      </c>
      <c r="F217" s="318">
        <v>0</v>
      </c>
      <c r="G217" s="318">
        <v>0</v>
      </c>
      <c r="H217" s="318">
        <v>0</v>
      </c>
      <c r="I217" s="318">
        <v>0</v>
      </c>
      <c r="J217" s="318">
        <v>0</v>
      </c>
      <c r="K217" s="318">
        <v>0</v>
      </c>
      <c r="L217" s="318">
        <v>19</v>
      </c>
      <c r="M217" s="318">
        <v>19</v>
      </c>
      <c r="N217" s="318">
        <v>0</v>
      </c>
      <c r="O217" s="318">
        <v>99</v>
      </c>
      <c r="P217" s="318">
        <v>99</v>
      </c>
      <c r="Q217" s="318">
        <v>0</v>
      </c>
      <c r="R217" s="318">
        <v>99</v>
      </c>
      <c r="S217" s="330">
        <f t="shared" si="3"/>
        <v>521.052631578947</v>
      </c>
      <c r="T217" s="330">
        <v>421.052631578947</v>
      </c>
      <c r="U217" s="330" t="e">
        <v>#DIV/0!</v>
      </c>
      <c r="V217" s="330" t="e">
        <v>#DIV/0!</v>
      </c>
      <c r="W217" s="330"/>
      <c r="X217" s="331"/>
      <c r="Y217" s="335">
        <v>0</v>
      </c>
      <c r="Z217" s="335"/>
      <c r="AA217" s="335"/>
    </row>
    <row r="218" s="296" customFormat="1" spans="1:27">
      <c r="A218" s="319"/>
      <c r="B218" s="316">
        <v>2050299</v>
      </c>
      <c r="C218" s="320" t="s">
        <v>354</v>
      </c>
      <c r="D218" s="318">
        <v>536</v>
      </c>
      <c r="E218" s="318">
        <v>536</v>
      </c>
      <c r="F218" s="318">
        <v>3476</v>
      </c>
      <c r="G218" s="318">
        <v>3476</v>
      </c>
      <c r="H218" s="318">
        <v>0</v>
      </c>
      <c r="I218" s="318">
        <v>3476</v>
      </c>
      <c r="J218" s="318">
        <v>3476</v>
      </c>
      <c r="K218" s="318">
        <v>0</v>
      </c>
      <c r="L218" s="318">
        <v>2448</v>
      </c>
      <c r="M218" s="318">
        <v>2448</v>
      </c>
      <c r="N218" s="318">
        <v>0</v>
      </c>
      <c r="O218" s="318">
        <v>1895</v>
      </c>
      <c r="P218" s="318">
        <v>1895</v>
      </c>
      <c r="Q218" s="318">
        <v>0</v>
      </c>
      <c r="R218" s="318">
        <v>1895</v>
      </c>
      <c r="S218" s="330">
        <f t="shared" si="3"/>
        <v>77.4101307189542</v>
      </c>
      <c r="T218" s="330">
        <v>-22.5898692810458</v>
      </c>
      <c r="U218" s="330" t="e">
        <v>#DIV/0!</v>
      </c>
      <c r="V218" s="330">
        <v>253.544776119403</v>
      </c>
      <c r="W218" s="330">
        <v>253.544776119403</v>
      </c>
      <c r="X218" s="331"/>
      <c r="Y218" s="335">
        <v>0</v>
      </c>
      <c r="Z218" s="335"/>
      <c r="AA218" s="335"/>
    </row>
    <row r="219" s="296" customFormat="1" spans="1:27">
      <c r="A219" s="319">
        <v>2</v>
      </c>
      <c r="B219" s="316">
        <v>20503</v>
      </c>
      <c r="C219" s="317" t="s">
        <v>355</v>
      </c>
      <c r="D219" s="318">
        <v>7764</v>
      </c>
      <c r="E219" s="318">
        <v>7764</v>
      </c>
      <c r="F219" s="318">
        <v>5735</v>
      </c>
      <c r="G219" s="318">
        <v>5735</v>
      </c>
      <c r="H219" s="318">
        <v>0</v>
      </c>
      <c r="I219" s="318">
        <v>5735</v>
      </c>
      <c r="J219" s="318">
        <v>5735</v>
      </c>
      <c r="K219" s="318">
        <v>0</v>
      </c>
      <c r="L219" s="318">
        <v>5740.887624</v>
      </c>
      <c r="M219" s="318">
        <v>5740.887624</v>
      </c>
      <c r="N219" s="318">
        <v>0</v>
      </c>
      <c r="O219" s="318">
        <v>4240</v>
      </c>
      <c r="P219" s="318">
        <v>4240</v>
      </c>
      <c r="Q219" s="318">
        <v>0</v>
      </c>
      <c r="R219" s="318">
        <v>4240</v>
      </c>
      <c r="S219" s="330">
        <f t="shared" si="3"/>
        <v>73.8561748234631</v>
      </c>
      <c r="T219" s="330">
        <v>-26.1438251765368</v>
      </c>
      <c r="U219" s="330" t="e">
        <v>#DIV/0!</v>
      </c>
      <c r="V219" s="330">
        <v>-45.3889747552808</v>
      </c>
      <c r="W219" s="330">
        <v>-45.3889747552808</v>
      </c>
      <c r="X219" s="331"/>
      <c r="Y219" s="335">
        <v>0</v>
      </c>
      <c r="Z219" s="335">
        <v>0</v>
      </c>
      <c r="AA219" s="335">
        <v>0</v>
      </c>
    </row>
    <row r="220" s="296" customFormat="1" spans="1:27">
      <c r="A220" s="319"/>
      <c r="B220" s="316">
        <v>2050304</v>
      </c>
      <c r="C220" s="320" t="s">
        <v>356</v>
      </c>
      <c r="D220" s="318">
        <v>7265</v>
      </c>
      <c r="E220" s="318">
        <v>7265</v>
      </c>
      <c r="F220" s="318">
        <v>4835</v>
      </c>
      <c r="G220" s="318">
        <v>4835</v>
      </c>
      <c r="H220" s="318">
        <v>0</v>
      </c>
      <c r="I220" s="318">
        <v>4835</v>
      </c>
      <c r="J220" s="318">
        <v>4835</v>
      </c>
      <c r="K220" s="318">
        <v>0</v>
      </c>
      <c r="L220" s="318">
        <v>4844.887624</v>
      </c>
      <c r="M220" s="318">
        <v>4844.887624</v>
      </c>
      <c r="N220" s="318">
        <v>0</v>
      </c>
      <c r="O220" s="318">
        <v>4139</v>
      </c>
      <c r="P220" s="318">
        <v>4139</v>
      </c>
      <c r="Q220" s="318">
        <v>0</v>
      </c>
      <c r="R220" s="318">
        <v>4139</v>
      </c>
      <c r="S220" s="330">
        <f t="shared" si="3"/>
        <v>85.4302580620598</v>
      </c>
      <c r="T220" s="330">
        <v>-14.5697419379401</v>
      </c>
      <c r="U220" s="330" t="e">
        <v>#DIV/0!</v>
      </c>
      <c r="V220" s="330">
        <v>-43.0282174810736</v>
      </c>
      <c r="W220" s="330">
        <v>-43.0282174810736</v>
      </c>
      <c r="X220" s="331"/>
      <c r="Y220" s="335">
        <v>0</v>
      </c>
      <c r="Z220" s="335"/>
      <c r="AA220" s="335"/>
    </row>
    <row r="221" s="296" customFormat="1" spans="1:27">
      <c r="A221" s="319"/>
      <c r="B221" s="316">
        <v>2050399</v>
      </c>
      <c r="C221" s="320" t="s">
        <v>357</v>
      </c>
      <c r="D221" s="318">
        <v>499</v>
      </c>
      <c r="E221" s="318">
        <v>499</v>
      </c>
      <c r="F221" s="318">
        <v>900</v>
      </c>
      <c r="G221" s="318">
        <v>900</v>
      </c>
      <c r="H221" s="318">
        <v>0</v>
      </c>
      <c r="I221" s="318">
        <v>900</v>
      </c>
      <c r="J221" s="318">
        <v>900</v>
      </c>
      <c r="K221" s="318">
        <v>0</v>
      </c>
      <c r="L221" s="318">
        <v>896</v>
      </c>
      <c r="M221" s="318">
        <v>896</v>
      </c>
      <c r="N221" s="318">
        <v>0</v>
      </c>
      <c r="O221" s="318">
        <v>101</v>
      </c>
      <c r="P221" s="318">
        <v>101</v>
      </c>
      <c r="Q221" s="318">
        <v>0</v>
      </c>
      <c r="R221" s="318">
        <v>101</v>
      </c>
      <c r="S221" s="330">
        <f t="shared" si="3"/>
        <v>11.2723214285714</v>
      </c>
      <c r="T221" s="330">
        <v>-88.7276785714286</v>
      </c>
      <c r="U221" s="330" t="e">
        <v>#DIV/0!</v>
      </c>
      <c r="V221" s="330">
        <v>-79.7595190380761</v>
      </c>
      <c r="W221" s="330">
        <v>-79.7595190380761</v>
      </c>
      <c r="X221" s="331"/>
      <c r="Y221" s="335">
        <v>0</v>
      </c>
      <c r="Z221" s="335"/>
      <c r="AA221" s="335"/>
    </row>
    <row r="222" s="296" customFormat="1" spans="1:27">
      <c r="A222" s="319">
        <v>2</v>
      </c>
      <c r="B222" s="316">
        <v>20506</v>
      </c>
      <c r="C222" s="317" t="s">
        <v>358</v>
      </c>
      <c r="D222" s="318">
        <v>0</v>
      </c>
      <c r="E222" s="318">
        <v>0</v>
      </c>
      <c r="F222" s="318">
        <v>0</v>
      </c>
      <c r="G222" s="318">
        <v>0</v>
      </c>
      <c r="H222" s="318">
        <v>0</v>
      </c>
      <c r="I222" s="318">
        <v>0</v>
      </c>
      <c r="J222" s="318">
        <v>0</v>
      </c>
      <c r="K222" s="318">
        <v>0</v>
      </c>
      <c r="L222" s="318">
        <v>103.3972</v>
      </c>
      <c r="M222" s="318">
        <v>103.3972</v>
      </c>
      <c r="N222" s="318">
        <v>0</v>
      </c>
      <c r="O222" s="318">
        <v>0</v>
      </c>
      <c r="P222" s="318">
        <v>0</v>
      </c>
      <c r="Q222" s="318">
        <v>0</v>
      </c>
      <c r="R222" s="318">
        <v>0</v>
      </c>
      <c r="S222" s="330">
        <f t="shared" si="3"/>
        <v>0</v>
      </c>
      <c r="T222" s="330">
        <v>-100</v>
      </c>
      <c r="U222" s="330" t="e">
        <v>#DIV/0!</v>
      </c>
      <c r="V222" s="330" t="e">
        <v>#DIV/0!</v>
      </c>
      <c r="W222" s="330"/>
      <c r="X222" s="331"/>
      <c r="Y222" s="335">
        <v>0</v>
      </c>
      <c r="Z222" s="335">
        <v>0</v>
      </c>
      <c r="AA222" s="335">
        <v>0</v>
      </c>
    </row>
    <row r="223" spans="1:27">
      <c r="A223" s="315"/>
      <c r="B223" s="316">
        <v>2050601</v>
      </c>
      <c r="C223" s="320" t="s">
        <v>359</v>
      </c>
      <c r="D223" s="318">
        <v>0</v>
      </c>
      <c r="E223" s="318">
        <v>0</v>
      </c>
      <c r="F223" s="318">
        <v>0</v>
      </c>
      <c r="G223" s="318">
        <v>0</v>
      </c>
      <c r="H223" s="318">
        <v>0</v>
      </c>
      <c r="I223" s="318">
        <v>0</v>
      </c>
      <c r="J223" s="318">
        <v>0</v>
      </c>
      <c r="K223" s="318">
        <v>0</v>
      </c>
      <c r="L223" s="318">
        <v>0</v>
      </c>
      <c r="M223" s="318">
        <v>0</v>
      </c>
      <c r="N223" s="318">
        <v>0</v>
      </c>
      <c r="O223" s="318">
        <v>0</v>
      </c>
      <c r="P223" s="318">
        <v>0</v>
      </c>
      <c r="Q223" s="318">
        <v>0</v>
      </c>
      <c r="R223" s="318">
        <v>0</v>
      </c>
      <c r="S223" s="330" t="str">
        <f t="shared" si="3"/>
        <v/>
      </c>
      <c r="T223" s="330" t="e">
        <v>#DIV/0!</v>
      </c>
      <c r="U223" s="330" t="e">
        <v>#DIV/0!</v>
      </c>
      <c r="V223" s="330" t="e">
        <v>#DIV/0!</v>
      </c>
      <c r="W223" s="330"/>
      <c r="X223" s="331"/>
      <c r="Y223" s="335">
        <v>0</v>
      </c>
      <c r="Z223" s="335"/>
      <c r="AA223" s="335"/>
    </row>
    <row r="224" s="296" customFormat="1" spans="1:27">
      <c r="A224" s="319"/>
      <c r="B224" s="316">
        <v>2050602</v>
      </c>
      <c r="C224" s="320" t="s">
        <v>360</v>
      </c>
      <c r="D224" s="318">
        <v>0</v>
      </c>
      <c r="E224" s="318">
        <v>0</v>
      </c>
      <c r="F224" s="318">
        <v>0</v>
      </c>
      <c r="G224" s="318">
        <v>0</v>
      </c>
      <c r="H224" s="318">
        <v>0</v>
      </c>
      <c r="I224" s="318">
        <v>0</v>
      </c>
      <c r="J224" s="318">
        <v>0</v>
      </c>
      <c r="K224" s="318">
        <v>0</v>
      </c>
      <c r="L224" s="318">
        <v>0</v>
      </c>
      <c r="M224" s="318">
        <v>0</v>
      </c>
      <c r="N224" s="318">
        <v>0</v>
      </c>
      <c r="O224" s="318">
        <v>0</v>
      </c>
      <c r="P224" s="318">
        <v>0</v>
      </c>
      <c r="Q224" s="318">
        <v>0</v>
      </c>
      <c r="R224" s="318">
        <v>0</v>
      </c>
      <c r="S224" s="330" t="str">
        <f t="shared" si="3"/>
        <v/>
      </c>
      <c r="T224" s="330" t="e">
        <v>#DIV/0!</v>
      </c>
      <c r="U224" s="330" t="e">
        <v>#DIV/0!</v>
      </c>
      <c r="V224" s="330" t="e">
        <v>#DIV/0!</v>
      </c>
      <c r="W224" s="330"/>
      <c r="X224" s="331"/>
      <c r="Y224" s="335">
        <v>0</v>
      </c>
      <c r="Z224" s="335"/>
      <c r="AA224" s="335"/>
    </row>
    <row r="225" s="296" customFormat="1" spans="1:27">
      <c r="A225" s="319"/>
      <c r="B225" s="316">
        <v>2050699</v>
      </c>
      <c r="C225" s="320" t="s">
        <v>361</v>
      </c>
      <c r="D225" s="318">
        <v>0</v>
      </c>
      <c r="E225" s="318">
        <v>0</v>
      </c>
      <c r="F225" s="318">
        <v>0</v>
      </c>
      <c r="G225" s="318">
        <v>0</v>
      </c>
      <c r="H225" s="318">
        <v>0</v>
      </c>
      <c r="I225" s="318">
        <v>0</v>
      </c>
      <c r="J225" s="318">
        <v>0</v>
      </c>
      <c r="K225" s="318">
        <v>0</v>
      </c>
      <c r="L225" s="318">
        <v>103.3972</v>
      </c>
      <c r="M225" s="318">
        <v>103.3972</v>
      </c>
      <c r="N225" s="318">
        <v>0</v>
      </c>
      <c r="O225" s="318">
        <v>0</v>
      </c>
      <c r="P225" s="318">
        <v>0</v>
      </c>
      <c r="Q225" s="318">
        <v>0</v>
      </c>
      <c r="R225" s="318">
        <v>0</v>
      </c>
      <c r="S225" s="330">
        <f t="shared" si="3"/>
        <v>0</v>
      </c>
      <c r="T225" s="330">
        <v>-100</v>
      </c>
      <c r="U225" s="330" t="e">
        <v>#DIV/0!</v>
      </c>
      <c r="V225" s="330" t="e">
        <v>#DIV/0!</v>
      </c>
      <c r="W225" s="330"/>
      <c r="X225" s="331"/>
      <c r="Y225" s="335">
        <v>0</v>
      </c>
      <c r="Z225" s="335"/>
      <c r="AA225" s="335"/>
    </row>
    <row r="226" s="296" customFormat="1" spans="1:27">
      <c r="A226" s="319">
        <v>2</v>
      </c>
      <c r="B226" s="316">
        <v>20507</v>
      </c>
      <c r="C226" s="317" t="s">
        <v>362</v>
      </c>
      <c r="D226" s="318">
        <v>266</v>
      </c>
      <c r="E226" s="318">
        <v>266</v>
      </c>
      <c r="F226" s="318">
        <v>347</v>
      </c>
      <c r="G226" s="318">
        <v>347</v>
      </c>
      <c r="H226" s="318">
        <v>0</v>
      </c>
      <c r="I226" s="318">
        <v>347</v>
      </c>
      <c r="J226" s="318">
        <v>347</v>
      </c>
      <c r="K226" s="318">
        <v>0</v>
      </c>
      <c r="L226" s="318">
        <v>390.934855</v>
      </c>
      <c r="M226" s="318">
        <v>390.934855</v>
      </c>
      <c r="N226" s="318">
        <v>0</v>
      </c>
      <c r="O226" s="318">
        <v>395</v>
      </c>
      <c r="P226" s="318">
        <v>395</v>
      </c>
      <c r="Q226" s="318">
        <v>0</v>
      </c>
      <c r="R226" s="318">
        <v>395</v>
      </c>
      <c r="S226" s="330">
        <f t="shared" si="3"/>
        <v>101.039852279224</v>
      </c>
      <c r="T226" s="330">
        <v>1.03985227922438</v>
      </c>
      <c r="U226" s="330" t="e">
        <v>#DIV/0!</v>
      </c>
      <c r="V226" s="330">
        <v>48.4962406015038</v>
      </c>
      <c r="W226" s="330">
        <v>48.4962406015038</v>
      </c>
      <c r="X226" s="331"/>
      <c r="Y226" s="335">
        <v>0</v>
      </c>
      <c r="Z226" s="335">
        <v>0</v>
      </c>
      <c r="AA226" s="335">
        <v>0</v>
      </c>
    </row>
    <row r="227" s="296" customFormat="1" spans="1:27">
      <c r="A227" s="319"/>
      <c r="B227" s="316">
        <v>2050701</v>
      </c>
      <c r="C227" s="320" t="s">
        <v>363</v>
      </c>
      <c r="D227" s="318">
        <v>266</v>
      </c>
      <c r="E227" s="318">
        <v>266</v>
      </c>
      <c r="F227" s="318">
        <v>249</v>
      </c>
      <c r="G227" s="318">
        <v>249</v>
      </c>
      <c r="H227" s="318">
        <v>0</v>
      </c>
      <c r="I227" s="318">
        <v>249</v>
      </c>
      <c r="J227" s="318">
        <v>249</v>
      </c>
      <c r="K227" s="318">
        <v>0</v>
      </c>
      <c r="L227" s="318">
        <v>285.934855</v>
      </c>
      <c r="M227" s="318">
        <v>285.934855</v>
      </c>
      <c r="N227" s="318">
        <v>0</v>
      </c>
      <c r="O227" s="318">
        <v>297</v>
      </c>
      <c r="P227" s="318">
        <v>297</v>
      </c>
      <c r="Q227" s="318">
        <v>0</v>
      </c>
      <c r="R227" s="318">
        <v>297</v>
      </c>
      <c r="S227" s="330">
        <f t="shared" si="3"/>
        <v>103.869813283169</v>
      </c>
      <c r="T227" s="330">
        <v>3.869813283169</v>
      </c>
      <c r="U227" s="330" t="e">
        <v>#DIV/0!</v>
      </c>
      <c r="V227" s="330">
        <v>11.6541353383459</v>
      </c>
      <c r="W227" s="330">
        <v>11.6541353383459</v>
      </c>
      <c r="X227" s="331"/>
      <c r="Y227" s="335">
        <v>0</v>
      </c>
      <c r="Z227" s="335"/>
      <c r="AA227" s="335"/>
    </row>
    <row r="228" spans="1:27">
      <c r="A228" s="315"/>
      <c r="B228" s="316">
        <v>2050702</v>
      </c>
      <c r="C228" s="320" t="s">
        <v>364</v>
      </c>
      <c r="D228" s="318">
        <v>0</v>
      </c>
      <c r="E228" s="318">
        <v>0</v>
      </c>
      <c r="F228" s="318">
        <v>0</v>
      </c>
      <c r="G228" s="318">
        <v>0</v>
      </c>
      <c r="H228" s="318">
        <v>0</v>
      </c>
      <c r="I228" s="318">
        <v>0</v>
      </c>
      <c r="J228" s="318">
        <v>0</v>
      </c>
      <c r="K228" s="318">
        <v>0</v>
      </c>
      <c r="L228" s="318">
        <v>0</v>
      </c>
      <c r="M228" s="318">
        <v>0</v>
      </c>
      <c r="N228" s="318">
        <v>0</v>
      </c>
      <c r="O228" s="318">
        <v>0</v>
      </c>
      <c r="P228" s="318">
        <v>0</v>
      </c>
      <c r="Q228" s="318">
        <v>0</v>
      </c>
      <c r="R228" s="318">
        <v>0</v>
      </c>
      <c r="S228" s="330" t="str">
        <f t="shared" si="3"/>
        <v/>
      </c>
      <c r="T228" s="330" t="e">
        <v>#DIV/0!</v>
      </c>
      <c r="U228" s="330" t="e">
        <v>#DIV/0!</v>
      </c>
      <c r="V228" s="330" t="e">
        <v>#DIV/0!</v>
      </c>
      <c r="W228" s="330"/>
      <c r="X228" s="331"/>
      <c r="Y228" s="335">
        <v>0</v>
      </c>
      <c r="Z228" s="335"/>
      <c r="AA228" s="335"/>
    </row>
    <row r="229" s="296" customFormat="1" spans="1:27">
      <c r="A229" s="319"/>
      <c r="B229" s="316">
        <v>2050799</v>
      </c>
      <c r="C229" s="320" t="s">
        <v>365</v>
      </c>
      <c r="D229" s="318">
        <v>0</v>
      </c>
      <c r="E229" s="318">
        <v>0</v>
      </c>
      <c r="F229" s="318">
        <v>98</v>
      </c>
      <c r="G229" s="318">
        <v>98</v>
      </c>
      <c r="H229" s="318">
        <v>0</v>
      </c>
      <c r="I229" s="318">
        <v>98</v>
      </c>
      <c r="J229" s="318">
        <v>98</v>
      </c>
      <c r="K229" s="318">
        <v>0</v>
      </c>
      <c r="L229" s="318">
        <v>105</v>
      </c>
      <c r="M229" s="318">
        <v>105</v>
      </c>
      <c r="N229" s="318">
        <v>0</v>
      </c>
      <c r="O229" s="318">
        <v>98</v>
      </c>
      <c r="P229" s="318">
        <v>98</v>
      </c>
      <c r="Q229" s="318">
        <v>0</v>
      </c>
      <c r="R229" s="318">
        <v>98</v>
      </c>
      <c r="S229" s="330">
        <f t="shared" si="3"/>
        <v>93.3333333333333</v>
      </c>
      <c r="T229" s="330">
        <v>-6.66666666666667</v>
      </c>
      <c r="U229" s="330" t="e">
        <v>#DIV/0!</v>
      </c>
      <c r="V229" s="330" t="e">
        <v>#DIV/0!</v>
      </c>
      <c r="W229" s="330"/>
      <c r="X229" s="331"/>
      <c r="Y229" s="335">
        <v>0</v>
      </c>
      <c r="Z229" s="335"/>
      <c r="AA229" s="335"/>
    </row>
    <row r="230" s="296" customFormat="1" spans="1:27">
      <c r="A230" s="319">
        <v>2</v>
      </c>
      <c r="B230" s="316">
        <v>20508</v>
      </c>
      <c r="C230" s="317" t="s">
        <v>366</v>
      </c>
      <c r="D230" s="318">
        <v>1073</v>
      </c>
      <c r="E230" s="318">
        <v>1073</v>
      </c>
      <c r="F230" s="318">
        <v>1765</v>
      </c>
      <c r="G230" s="318">
        <v>1765</v>
      </c>
      <c r="H230" s="318">
        <v>0</v>
      </c>
      <c r="I230" s="318">
        <v>1765</v>
      </c>
      <c r="J230" s="318">
        <v>1765</v>
      </c>
      <c r="K230" s="318">
        <v>0</v>
      </c>
      <c r="L230" s="318">
        <v>2021.953768</v>
      </c>
      <c r="M230" s="318">
        <v>2021.953768</v>
      </c>
      <c r="N230" s="318">
        <v>0</v>
      </c>
      <c r="O230" s="318">
        <v>2034</v>
      </c>
      <c r="P230" s="318">
        <v>2034</v>
      </c>
      <c r="Q230" s="318">
        <v>0</v>
      </c>
      <c r="R230" s="318">
        <v>2034</v>
      </c>
      <c r="S230" s="330">
        <f t="shared" si="3"/>
        <v>100.59577188117</v>
      </c>
      <c r="T230" s="330">
        <v>0.595771881169932</v>
      </c>
      <c r="U230" s="330" t="e">
        <v>#DIV/0!</v>
      </c>
      <c r="V230" s="330">
        <v>89.5619757688723</v>
      </c>
      <c r="W230" s="330">
        <v>89.5619757688723</v>
      </c>
      <c r="X230" s="331"/>
      <c r="Y230" s="335">
        <v>0</v>
      </c>
      <c r="Z230" s="335">
        <v>0</v>
      </c>
      <c r="AA230" s="335">
        <v>0</v>
      </c>
    </row>
    <row r="231" s="296" customFormat="1" spans="1:27">
      <c r="A231" s="319"/>
      <c r="B231" s="316">
        <v>2050801</v>
      </c>
      <c r="C231" s="320" t="s">
        <v>367</v>
      </c>
      <c r="D231" s="318">
        <v>520</v>
      </c>
      <c r="E231" s="318">
        <v>520</v>
      </c>
      <c r="F231" s="318">
        <v>1156</v>
      </c>
      <c r="G231" s="318">
        <v>1156</v>
      </c>
      <c r="H231" s="318">
        <v>0</v>
      </c>
      <c r="I231" s="318">
        <v>1156</v>
      </c>
      <c r="J231" s="318">
        <v>1156</v>
      </c>
      <c r="K231" s="318">
        <v>0</v>
      </c>
      <c r="L231" s="318">
        <v>1282.374168</v>
      </c>
      <c r="M231" s="318">
        <v>1282.374168</v>
      </c>
      <c r="N231" s="318">
        <v>0</v>
      </c>
      <c r="O231" s="318">
        <v>1291</v>
      </c>
      <c r="P231" s="318">
        <v>1291</v>
      </c>
      <c r="Q231" s="318">
        <v>0</v>
      </c>
      <c r="R231" s="318">
        <v>1291</v>
      </c>
      <c r="S231" s="330">
        <f t="shared" si="3"/>
        <v>100.672645489534</v>
      </c>
      <c r="T231" s="330">
        <v>0.672645489533905</v>
      </c>
      <c r="U231" s="330" t="e">
        <v>#DIV/0!</v>
      </c>
      <c r="V231" s="330">
        <v>148.269230769231</v>
      </c>
      <c r="W231" s="330">
        <v>148.269230769231</v>
      </c>
      <c r="X231" s="331"/>
      <c r="Y231" s="335">
        <v>0</v>
      </c>
      <c r="Z231" s="335"/>
      <c r="AA231" s="335"/>
    </row>
    <row r="232" spans="1:27">
      <c r="A232" s="315"/>
      <c r="B232" s="316">
        <v>2050802</v>
      </c>
      <c r="C232" s="320" t="s">
        <v>368</v>
      </c>
      <c r="D232" s="318">
        <v>553</v>
      </c>
      <c r="E232" s="318">
        <v>553</v>
      </c>
      <c r="F232" s="318">
        <v>609</v>
      </c>
      <c r="G232" s="318">
        <v>609</v>
      </c>
      <c r="H232" s="318">
        <v>0</v>
      </c>
      <c r="I232" s="318">
        <v>609</v>
      </c>
      <c r="J232" s="318">
        <v>609</v>
      </c>
      <c r="K232" s="318">
        <v>0</v>
      </c>
      <c r="L232" s="318">
        <v>629.5796</v>
      </c>
      <c r="M232" s="318">
        <v>629.5796</v>
      </c>
      <c r="N232" s="318">
        <v>0</v>
      </c>
      <c r="O232" s="318">
        <v>633</v>
      </c>
      <c r="P232" s="318">
        <v>633</v>
      </c>
      <c r="Q232" s="318">
        <v>0</v>
      </c>
      <c r="R232" s="318">
        <v>633</v>
      </c>
      <c r="S232" s="330">
        <f t="shared" si="3"/>
        <v>100.543283168641</v>
      </c>
      <c r="T232" s="330">
        <v>0.543283168641419</v>
      </c>
      <c r="U232" s="330" t="e">
        <v>#DIV/0!</v>
      </c>
      <c r="V232" s="330">
        <v>14.4665461121157</v>
      </c>
      <c r="W232" s="330">
        <v>14.4665461121157</v>
      </c>
      <c r="X232" s="331"/>
      <c r="Y232" s="335">
        <v>0</v>
      </c>
      <c r="Z232" s="335"/>
      <c r="AA232" s="335"/>
    </row>
    <row r="233" s="296" customFormat="1" spans="1:27">
      <c r="A233" s="319"/>
      <c r="B233" s="316">
        <v>2050803</v>
      </c>
      <c r="C233" s="320" t="s">
        <v>369</v>
      </c>
      <c r="D233" s="318">
        <v>0</v>
      </c>
      <c r="E233" s="318">
        <v>0</v>
      </c>
      <c r="F233" s="318">
        <v>0</v>
      </c>
      <c r="G233" s="318">
        <v>0</v>
      </c>
      <c r="H233" s="318">
        <v>0</v>
      </c>
      <c r="I233" s="318">
        <v>0</v>
      </c>
      <c r="J233" s="318">
        <v>0</v>
      </c>
      <c r="K233" s="318">
        <v>0</v>
      </c>
      <c r="L233" s="318">
        <v>110</v>
      </c>
      <c r="M233" s="318">
        <v>110</v>
      </c>
      <c r="N233" s="318">
        <v>0</v>
      </c>
      <c r="O233" s="318">
        <v>110</v>
      </c>
      <c r="P233" s="318">
        <v>110</v>
      </c>
      <c r="Q233" s="318">
        <v>0</v>
      </c>
      <c r="R233" s="318">
        <v>110</v>
      </c>
      <c r="S233" s="330">
        <f t="shared" si="3"/>
        <v>100</v>
      </c>
      <c r="T233" s="330">
        <v>0</v>
      </c>
      <c r="U233" s="330" t="e">
        <v>#DIV/0!</v>
      </c>
      <c r="V233" s="330" t="e">
        <v>#DIV/0!</v>
      </c>
      <c r="W233" s="330"/>
      <c r="X233" s="331"/>
      <c r="Y233" s="335">
        <v>0</v>
      </c>
      <c r="Z233" s="335"/>
      <c r="AA233" s="335"/>
    </row>
    <row r="234" spans="1:27">
      <c r="A234" s="315">
        <v>2</v>
      </c>
      <c r="B234" s="316">
        <v>20509</v>
      </c>
      <c r="C234" s="317" t="s">
        <v>370</v>
      </c>
      <c r="D234" s="318">
        <v>1783</v>
      </c>
      <c r="E234" s="318">
        <v>1783</v>
      </c>
      <c r="F234" s="318">
        <v>0</v>
      </c>
      <c r="G234" s="318">
        <v>0</v>
      </c>
      <c r="H234" s="318">
        <v>0</v>
      </c>
      <c r="I234" s="318">
        <v>0</v>
      </c>
      <c r="J234" s="318">
        <v>0</v>
      </c>
      <c r="K234" s="318">
        <v>0</v>
      </c>
      <c r="L234" s="318">
        <v>0</v>
      </c>
      <c r="M234" s="318">
        <v>0</v>
      </c>
      <c r="N234" s="318">
        <v>0</v>
      </c>
      <c r="O234" s="318">
        <v>1721</v>
      </c>
      <c r="P234" s="318">
        <v>1721</v>
      </c>
      <c r="Q234" s="318">
        <v>0</v>
      </c>
      <c r="R234" s="318">
        <v>1721</v>
      </c>
      <c r="S234" s="330" t="str">
        <f t="shared" si="3"/>
        <v/>
      </c>
      <c r="T234" s="330" t="e">
        <v>#DIV/0!</v>
      </c>
      <c r="U234" s="330" t="e">
        <v>#DIV/0!</v>
      </c>
      <c r="V234" s="330">
        <v>-3.47728547392036</v>
      </c>
      <c r="W234" s="330">
        <v>-3.47728547392036</v>
      </c>
      <c r="X234" s="331"/>
      <c r="Y234" s="335">
        <v>0</v>
      </c>
      <c r="Z234" s="335">
        <v>0</v>
      </c>
      <c r="AA234" s="335">
        <v>0</v>
      </c>
    </row>
    <row r="235" spans="1:27">
      <c r="A235" s="315"/>
      <c r="B235" s="316">
        <v>2050902</v>
      </c>
      <c r="C235" s="320" t="s">
        <v>371</v>
      </c>
      <c r="D235" s="318">
        <v>0</v>
      </c>
      <c r="E235" s="318">
        <v>0</v>
      </c>
      <c r="F235" s="318">
        <v>0</v>
      </c>
      <c r="G235" s="318">
        <v>0</v>
      </c>
      <c r="H235" s="318">
        <v>0</v>
      </c>
      <c r="I235" s="318">
        <v>0</v>
      </c>
      <c r="J235" s="318">
        <v>0</v>
      </c>
      <c r="K235" s="318">
        <v>0</v>
      </c>
      <c r="L235" s="318">
        <v>0</v>
      </c>
      <c r="M235" s="318">
        <v>0</v>
      </c>
      <c r="N235" s="318">
        <v>0</v>
      </c>
      <c r="O235" s="318">
        <v>283</v>
      </c>
      <c r="P235" s="318">
        <v>283</v>
      </c>
      <c r="Q235" s="318">
        <v>0</v>
      </c>
      <c r="R235" s="318">
        <v>283</v>
      </c>
      <c r="S235" s="330" t="str">
        <f t="shared" si="3"/>
        <v/>
      </c>
      <c r="T235" s="330" t="e">
        <v>#DIV/0!</v>
      </c>
      <c r="U235" s="330" t="e">
        <v>#DIV/0!</v>
      </c>
      <c r="V235" s="330" t="e">
        <v>#DIV/0!</v>
      </c>
      <c r="W235" s="330"/>
      <c r="X235" s="331"/>
      <c r="Y235" s="335">
        <v>0</v>
      </c>
      <c r="Z235" s="335"/>
      <c r="AA235" s="335"/>
    </row>
    <row r="236" s="296" customFormat="1" spans="1:27">
      <c r="A236" s="319"/>
      <c r="B236" s="316">
        <v>2050905</v>
      </c>
      <c r="C236" s="320" t="s">
        <v>372</v>
      </c>
      <c r="D236" s="318">
        <v>150</v>
      </c>
      <c r="E236" s="318">
        <v>150</v>
      </c>
      <c r="F236" s="318">
        <v>0</v>
      </c>
      <c r="G236" s="318">
        <v>0</v>
      </c>
      <c r="H236" s="318">
        <v>0</v>
      </c>
      <c r="I236" s="318">
        <v>0</v>
      </c>
      <c r="J236" s="318">
        <v>0</v>
      </c>
      <c r="K236" s="318">
        <v>0</v>
      </c>
      <c r="L236" s="318">
        <v>0</v>
      </c>
      <c r="M236" s="318">
        <v>0</v>
      </c>
      <c r="N236" s="318">
        <v>0</v>
      </c>
      <c r="O236" s="318">
        <v>184</v>
      </c>
      <c r="P236" s="318">
        <v>184</v>
      </c>
      <c r="Q236" s="318">
        <v>0</v>
      </c>
      <c r="R236" s="318">
        <v>184</v>
      </c>
      <c r="S236" s="330" t="str">
        <f t="shared" si="3"/>
        <v/>
      </c>
      <c r="T236" s="330" t="e">
        <v>#DIV/0!</v>
      </c>
      <c r="U236" s="330" t="e">
        <v>#DIV/0!</v>
      </c>
      <c r="V236" s="330">
        <v>22.6666666666667</v>
      </c>
      <c r="W236" s="330">
        <v>22.6666666666667</v>
      </c>
      <c r="X236" s="331"/>
      <c r="Y236" s="335">
        <v>0</v>
      </c>
      <c r="Z236" s="335"/>
      <c r="AA236" s="335"/>
    </row>
    <row r="237" s="296" customFormat="1" spans="1:27">
      <c r="A237" s="319"/>
      <c r="B237" s="316">
        <v>2050999</v>
      </c>
      <c r="C237" s="320" t="s">
        <v>373</v>
      </c>
      <c r="D237" s="318">
        <v>1633</v>
      </c>
      <c r="E237" s="318">
        <v>1633</v>
      </c>
      <c r="F237" s="318">
        <v>0</v>
      </c>
      <c r="G237" s="318">
        <v>0</v>
      </c>
      <c r="H237" s="318">
        <v>0</v>
      </c>
      <c r="I237" s="318">
        <v>0</v>
      </c>
      <c r="J237" s="318">
        <v>0</v>
      </c>
      <c r="K237" s="318">
        <v>0</v>
      </c>
      <c r="L237" s="318">
        <v>0</v>
      </c>
      <c r="M237" s="318">
        <v>0</v>
      </c>
      <c r="N237" s="318">
        <v>0</v>
      </c>
      <c r="O237" s="318">
        <v>1254</v>
      </c>
      <c r="P237" s="318">
        <v>1254</v>
      </c>
      <c r="Q237" s="318">
        <v>0</v>
      </c>
      <c r="R237" s="318">
        <v>1254</v>
      </c>
      <c r="S237" s="330" t="str">
        <f t="shared" si="3"/>
        <v/>
      </c>
      <c r="T237" s="330" t="e">
        <v>#DIV/0!</v>
      </c>
      <c r="U237" s="330" t="e">
        <v>#DIV/0!</v>
      </c>
      <c r="V237" s="330">
        <v>-23.2088181261482</v>
      </c>
      <c r="W237" s="330">
        <v>-23.2088181261482</v>
      </c>
      <c r="X237" s="331"/>
      <c r="Y237" s="335">
        <v>0</v>
      </c>
      <c r="Z237" s="335"/>
      <c r="AA237" s="335"/>
    </row>
    <row r="238" s="296" customFormat="1" spans="1:27">
      <c r="A238" s="319">
        <v>2</v>
      </c>
      <c r="B238" s="316">
        <v>20599</v>
      </c>
      <c r="C238" s="317" t="s">
        <v>374</v>
      </c>
      <c r="D238" s="318">
        <v>324</v>
      </c>
      <c r="E238" s="318">
        <v>324</v>
      </c>
      <c r="F238" s="318">
        <v>250</v>
      </c>
      <c r="G238" s="318">
        <v>250</v>
      </c>
      <c r="H238" s="318">
        <v>0</v>
      </c>
      <c r="I238" s="318">
        <v>250</v>
      </c>
      <c r="J238" s="318">
        <v>250</v>
      </c>
      <c r="K238" s="318">
        <v>0</v>
      </c>
      <c r="L238" s="318">
        <v>0</v>
      </c>
      <c r="M238" s="318">
        <v>0</v>
      </c>
      <c r="N238" s="318">
        <v>0</v>
      </c>
      <c r="O238" s="318">
        <v>0</v>
      </c>
      <c r="P238" s="318">
        <v>0</v>
      </c>
      <c r="Q238" s="318">
        <v>0</v>
      </c>
      <c r="R238" s="318">
        <v>0</v>
      </c>
      <c r="S238" s="330" t="str">
        <f t="shared" si="3"/>
        <v/>
      </c>
      <c r="T238" s="330" t="e">
        <v>#DIV/0!</v>
      </c>
      <c r="U238" s="330" t="e">
        <v>#DIV/0!</v>
      </c>
      <c r="V238" s="330">
        <v>-100</v>
      </c>
      <c r="W238" s="330">
        <v>-100</v>
      </c>
      <c r="X238" s="331"/>
      <c r="Y238" s="335">
        <v>0</v>
      </c>
      <c r="Z238" s="335">
        <v>0</v>
      </c>
      <c r="AA238" s="335">
        <v>0</v>
      </c>
    </row>
    <row r="239" s="296" customFormat="1" spans="1:27">
      <c r="A239" s="319"/>
      <c r="B239" s="316">
        <v>2059999</v>
      </c>
      <c r="C239" s="320" t="s">
        <v>375</v>
      </c>
      <c r="D239" s="318">
        <v>324</v>
      </c>
      <c r="E239" s="318">
        <v>324</v>
      </c>
      <c r="F239" s="318">
        <v>250</v>
      </c>
      <c r="G239" s="318">
        <v>250</v>
      </c>
      <c r="H239" s="318">
        <v>0</v>
      </c>
      <c r="I239" s="318">
        <v>250</v>
      </c>
      <c r="J239" s="318">
        <v>250</v>
      </c>
      <c r="K239" s="318">
        <v>0</v>
      </c>
      <c r="L239" s="318">
        <v>0</v>
      </c>
      <c r="M239" s="318">
        <v>0</v>
      </c>
      <c r="N239" s="318">
        <v>0</v>
      </c>
      <c r="O239" s="318">
        <v>0</v>
      </c>
      <c r="P239" s="318">
        <v>0</v>
      </c>
      <c r="Q239" s="318">
        <v>0</v>
      </c>
      <c r="R239" s="318">
        <v>0</v>
      </c>
      <c r="S239" s="330" t="str">
        <f t="shared" si="3"/>
        <v/>
      </c>
      <c r="T239" s="330" t="e">
        <v>#DIV/0!</v>
      </c>
      <c r="U239" s="330" t="e">
        <v>#DIV/0!</v>
      </c>
      <c r="V239" s="330">
        <v>-100</v>
      </c>
      <c r="W239" s="330">
        <v>-100</v>
      </c>
      <c r="X239" s="331"/>
      <c r="Y239" s="335">
        <v>0</v>
      </c>
      <c r="Z239" s="335"/>
      <c r="AA239" s="335"/>
    </row>
    <row r="240" s="296" customFormat="1" spans="1:27">
      <c r="A240" s="319">
        <v>1</v>
      </c>
      <c r="B240" s="316">
        <v>206</v>
      </c>
      <c r="C240" s="317" t="s">
        <v>376</v>
      </c>
      <c r="D240" s="318">
        <v>2043</v>
      </c>
      <c r="E240" s="318">
        <v>2043</v>
      </c>
      <c r="F240" s="318">
        <v>2475</v>
      </c>
      <c r="G240" s="318">
        <v>2475</v>
      </c>
      <c r="H240" s="318">
        <v>0</v>
      </c>
      <c r="I240" s="318">
        <v>2475</v>
      </c>
      <c r="J240" s="318">
        <v>2475</v>
      </c>
      <c r="K240" s="318">
        <v>0</v>
      </c>
      <c r="L240" s="318">
        <v>1623.8222</v>
      </c>
      <c r="M240" s="318">
        <v>1623.8222</v>
      </c>
      <c r="N240" s="318">
        <v>0</v>
      </c>
      <c r="O240" s="318">
        <v>2051</v>
      </c>
      <c r="P240" s="318">
        <v>2051</v>
      </c>
      <c r="Q240" s="318">
        <v>0</v>
      </c>
      <c r="R240" s="318">
        <v>2051</v>
      </c>
      <c r="S240" s="330">
        <f t="shared" si="3"/>
        <v>126.306931879611</v>
      </c>
      <c r="T240" s="330">
        <v>26.3069318796109</v>
      </c>
      <c r="U240" s="330" t="e">
        <v>#DIV/0!</v>
      </c>
      <c r="V240" s="330">
        <v>0.391581008321096</v>
      </c>
      <c r="W240" s="330">
        <v>0.391581008321096</v>
      </c>
      <c r="X240" s="331"/>
      <c r="Y240" s="335">
        <v>0</v>
      </c>
      <c r="Z240" s="335">
        <v>0</v>
      </c>
      <c r="AA240" s="335">
        <v>0</v>
      </c>
    </row>
    <row r="241" s="296" customFormat="1" spans="1:27">
      <c r="A241" s="319">
        <v>2</v>
      </c>
      <c r="B241" s="316">
        <v>20601</v>
      </c>
      <c r="C241" s="317" t="s">
        <v>377</v>
      </c>
      <c r="D241" s="318">
        <v>200</v>
      </c>
      <c r="E241" s="318">
        <v>200</v>
      </c>
      <c r="F241" s="318">
        <v>319</v>
      </c>
      <c r="G241" s="318">
        <v>319</v>
      </c>
      <c r="H241" s="318">
        <v>0</v>
      </c>
      <c r="I241" s="318">
        <v>319</v>
      </c>
      <c r="J241" s="318">
        <v>319</v>
      </c>
      <c r="K241" s="318">
        <v>0</v>
      </c>
      <c r="L241" s="318">
        <v>340.8222</v>
      </c>
      <c r="M241" s="318">
        <v>340.8222</v>
      </c>
      <c r="N241" s="318">
        <v>0</v>
      </c>
      <c r="O241" s="318">
        <v>337</v>
      </c>
      <c r="P241" s="318">
        <v>337</v>
      </c>
      <c r="Q241" s="318">
        <v>0</v>
      </c>
      <c r="R241" s="318">
        <v>337</v>
      </c>
      <c r="S241" s="330">
        <f t="shared" si="3"/>
        <v>98.8785354944602</v>
      </c>
      <c r="T241" s="330">
        <v>-1.12146450553984</v>
      </c>
      <c r="U241" s="330" t="e">
        <v>#DIV/0!</v>
      </c>
      <c r="V241" s="330">
        <v>68.5</v>
      </c>
      <c r="W241" s="330">
        <v>68.5</v>
      </c>
      <c r="X241" s="331"/>
      <c r="Y241" s="335">
        <v>0</v>
      </c>
      <c r="Z241" s="335">
        <v>0</v>
      </c>
      <c r="AA241" s="335">
        <v>0</v>
      </c>
    </row>
    <row r="242" s="296" customFormat="1" spans="1:27">
      <c r="A242" s="319"/>
      <c r="B242" s="316">
        <v>2060101</v>
      </c>
      <c r="C242" s="320" t="s">
        <v>218</v>
      </c>
      <c r="D242" s="318">
        <v>124</v>
      </c>
      <c r="E242" s="318">
        <v>124</v>
      </c>
      <c r="F242" s="318">
        <v>217</v>
      </c>
      <c r="G242" s="318">
        <v>217</v>
      </c>
      <c r="H242" s="318">
        <v>0</v>
      </c>
      <c r="I242" s="318">
        <v>217</v>
      </c>
      <c r="J242" s="318">
        <v>217</v>
      </c>
      <c r="K242" s="318">
        <v>0</v>
      </c>
      <c r="L242" s="318">
        <v>232.9578</v>
      </c>
      <c r="M242" s="318">
        <v>232.9578</v>
      </c>
      <c r="N242" s="318">
        <v>0</v>
      </c>
      <c r="O242" s="318">
        <v>230</v>
      </c>
      <c r="P242" s="318">
        <v>230</v>
      </c>
      <c r="Q242" s="318">
        <v>0</v>
      </c>
      <c r="R242" s="318">
        <v>230</v>
      </c>
      <c r="S242" s="330">
        <f t="shared" si="3"/>
        <v>98.7303279821496</v>
      </c>
      <c r="T242" s="330">
        <v>-1.26967201785044</v>
      </c>
      <c r="U242" s="330" t="e">
        <v>#DIV/0!</v>
      </c>
      <c r="V242" s="330">
        <v>85.4838709677419</v>
      </c>
      <c r="W242" s="330">
        <v>85.4838709677419</v>
      </c>
      <c r="X242" s="331"/>
      <c r="Y242" s="335">
        <v>0</v>
      </c>
      <c r="Z242" s="335"/>
      <c r="AA242" s="335"/>
    </row>
    <row r="243" s="296" customFormat="1" spans="1:27">
      <c r="A243" s="319"/>
      <c r="B243" s="316">
        <v>2060199</v>
      </c>
      <c r="C243" s="320" t="s">
        <v>378</v>
      </c>
      <c r="D243" s="318">
        <v>76</v>
      </c>
      <c r="E243" s="318">
        <v>76</v>
      </c>
      <c r="F243" s="318">
        <v>102</v>
      </c>
      <c r="G243" s="318">
        <v>102</v>
      </c>
      <c r="H243" s="318">
        <v>0</v>
      </c>
      <c r="I243" s="318">
        <v>102</v>
      </c>
      <c r="J243" s="318">
        <v>102</v>
      </c>
      <c r="K243" s="318">
        <v>0</v>
      </c>
      <c r="L243" s="318">
        <v>107.8644</v>
      </c>
      <c r="M243" s="318">
        <v>107.8644</v>
      </c>
      <c r="N243" s="318">
        <v>0</v>
      </c>
      <c r="O243" s="318">
        <v>107</v>
      </c>
      <c r="P243" s="318">
        <v>107</v>
      </c>
      <c r="Q243" s="318">
        <v>0</v>
      </c>
      <c r="R243" s="318">
        <v>107</v>
      </c>
      <c r="S243" s="330">
        <f t="shared" si="3"/>
        <v>99.1986234568588</v>
      </c>
      <c r="T243" s="330">
        <v>-0.801376543141206</v>
      </c>
      <c r="U243" s="330" t="e">
        <v>#DIV/0!</v>
      </c>
      <c r="V243" s="330">
        <v>40.7894736842105</v>
      </c>
      <c r="W243" s="330">
        <v>40.7894736842105</v>
      </c>
      <c r="X243" s="331"/>
      <c r="Y243" s="335">
        <v>0</v>
      </c>
      <c r="Z243" s="335"/>
      <c r="AA243" s="335"/>
    </row>
    <row r="244" s="296" customFormat="1" spans="1:27">
      <c r="A244" s="319">
        <v>2</v>
      </c>
      <c r="B244" s="316">
        <v>20604</v>
      </c>
      <c r="C244" s="317" t="s">
        <v>379</v>
      </c>
      <c r="D244" s="318">
        <v>1194</v>
      </c>
      <c r="E244" s="318">
        <v>1194</v>
      </c>
      <c r="F244" s="318">
        <v>1980</v>
      </c>
      <c r="G244" s="318">
        <v>1980</v>
      </c>
      <c r="H244" s="318">
        <v>0</v>
      </c>
      <c r="I244" s="318">
        <v>1980</v>
      </c>
      <c r="J244" s="318">
        <v>1980</v>
      </c>
      <c r="K244" s="318">
        <v>0</v>
      </c>
      <c r="L244" s="318">
        <v>1102</v>
      </c>
      <c r="M244" s="318">
        <v>1102</v>
      </c>
      <c r="N244" s="318">
        <v>0</v>
      </c>
      <c r="O244" s="318">
        <v>1211</v>
      </c>
      <c r="P244" s="318">
        <v>1211</v>
      </c>
      <c r="Q244" s="318">
        <v>0</v>
      </c>
      <c r="R244" s="318">
        <v>1211</v>
      </c>
      <c r="S244" s="330">
        <f t="shared" si="3"/>
        <v>109.89110707804</v>
      </c>
      <c r="T244" s="330">
        <v>9.89110707803993</v>
      </c>
      <c r="U244" s="330" t="e">
        <v>#DIV/0!</v>
      </c>
      <c r="V244" s="330">
        <v>1.42378559463987</v>
      </c>
      <c r="W244" s="330">
        <v>1.42378559463987</v>
      </c>
      <c r="X244" s="331"/>
      <c r="Y244" s="335">
        <v>0</v>
      </c>
      <c r="Z244" s="335">
        <v>0</v>
      </c>
      <c r="AA244" s="335">
        <v>0</v>
      </c>
    </row>
    <row r="245" s="296" customFormat="1" spans="1:27">
      <c r="A245" s="319"/>
      <c r="B245" s="316">
        <v>2060401</v>
      </c>
      <c r="C245" s="320" t="s">
        <v>380</v>
      </c>
      <c r="D245" s="318">
        <v>0</v>
      </c>
      <c r="E245" s="318">
        <v>0</v>
      </c>
      <c r="F245" s="318">
        <v>0</v>
      </c>
      <c r="G245" s="318">
        <v>0</v>
      </c>
      <c r="H245" s="318">
        <v>0</v>
      </c>
      <c r="I245" s="318">
        <v>0</v>
      </c>
      <c r="J245" s="318">
        <v>0</v>
      </c>
      <c r="K245" s="318">
        <v>0</v>
      </c>
      <c r="L245" s="318">
        <v>0</v>
      </c>
      <c r="M245" s="318">
        <v>0</v>
      </c>
      <c r="N245" s="318">
        <v>0</v>
      </c>
      <c r="O245" s="318">
        <v>0</v>
      </c>
      <c r="P245" s="318">
        <v>0</v>
      </c>
      <c r="Q245" s="318">
        <v>0</v>
      </c>
      <c r="R245" s="318">
        <v>0</v>
      </c>
      <c r="S245" s="330" t="str">
        <f t="shared" si="3"/>
        <v/>
      </c>
      <c r="T245" s="330" t="e">
        <v>#DIV/0!</v>
      </c>
      <c r="U245" s="330" t="e">
        <v>#DIV/0!</v>
      </c>
      <c r="V245" s="330" t="e">
        <v>#DIV/0!</v>
      </c>
      <c r="W245" s="330"/>
      <c r="X245" s="331"/>
      <c r="Y245" s="335">
        <v>0</v>
      </c>
      <c r="Z245" s="335"/>
      <c r="AA245" s="335"/>
    </row>
    <row r="246" s="296" customFormat="1" spans="1:27">
      <c r="A246" s="319"/>
      <c r="B246" s="316">
        <v>2060402</v>
      </c>
      <c r="C246" s="320" t="s">
        <v>381</v>
      </c>
      <c r="D246" s="318">
        <v>0</v>
      </c>
      <c r="E246" s="318">
        <v>0</v>
      </c>
      <c r="F246" s="318">
        <v>0</v>
      </c>
      <c r="G246" s="318">
        <v>0</v>
      </c>
      <c r="H246" s="318">
        <v>0</v>
      </c>
      <c r="I246" s="318">
        <v>0</v>
      </c>
      <c r="J246" s="318">
        <v>0</v>
      </c>
      <c r="K246" s="318">
        <v>0</v>
      </c>
      <c r="L246" s="318">
        <v>0</v>
      </c>
      <c r="M246" s="318">
        <v>0</v>
      </c>
      <c r="N246" s="318">
        <v>0</v>
      </c>
      <c r="O246" s="318">
        <v>0</v>
      </c>
      <c r="P246" s="318">
        <v>0</v>
      </c>
      <c r="Q246" s="318">
        <v>0</v>
      </c>
      <c r="R246" s="318">
        <v>0</v>
      </c>
      <c r="S246" s="330" t="str">
        <f t="shared" si="3"/>
        <v/>
      </c>
      <c r="T246" s="330" t="e">
        <v>#DIV/0!</v>
      </c>
      <c r="U246" s="330" t="e">
        <v>#DIV/0!</v>
      </c>
      <c r="V246" s="330" t="e">
        <v>#DIV/0!</v>
      </c>
      <c r="W246" s="330"/>
      <c r="X246" s="331"/>
      <c r="Y246" s="335">
        <v>0</v>
      </c>
      <c r="Z246" s="335"/>
      <c r="AA246" s="335"/>
    </row>
    <row r="247" spans="1:27">
      <c r="A247" s="315"/>
      <c r="B247" s="316">
        <v>2060403</v>
      </c>
      <c r="C247" s="320" t="s">
        <v>382</v>
      </c>
      <c r="D247" s="318">
        <v>156</v>
      </c>
      <c r="E247" s="318">
        <v>156</v>
      </c>
      <c r="F247" s="318">
        <v>0</v>
      </c>
      <c r="G247" s="318">
        <v>0</v>
      </c>
      <c r="H247" s="318">
        <v>0</v>
      </c>
      <c r="I247" s="318">
        <v>0</v>
      </c>
      <c r="J247" s="318">
        <v>0</v>
      </c>
      <c r="K247" s="318">
        <v>0</v>
      </c>
      <c r="L247" s="318">
        <v>0</v>
      </c>
      <c r="M247" s="318">
        <v>0</v>
      </c>
      <c r="N247" s="318">
        <v>0</v>
      </c>
      <c r="O247" s="318">
        <v>355</v>
      </c>
      <c r="P247" s="318">
        <v>355</v>
      </c>
      <c r="Q247" s="318">
        <v>0</v>
      </c>
      <c r="R247" s="318">
        <v>355</v>
      </c>
      <c r="S247" s="330" t="str">
        <f t="shared" si="3"/>
        <v/>
      </c>
      <c r="T247" s="330" t="e">
        <v>#DIV/0!</v>
      </c>
      <c r="U247" s="330" t="e">
        <v>#DIV/0!</v>
      </c>
      <c r="V247" s="330">
        <v>127.564102564103</v>
      </c>
      <c r="W247" s="330">
        <v>127.564102564103</v>
      </c>
      <c r="X247" s="331"/>
      <c r="Y247" s="335">
        <v>0</v>
      </c>
      <c r="Z247" s="335"/>
      <c r="AA247" s="335"/>
    </row>
    <row r="248" s="296" customFormat="1" spans="1:27">
      <c r="A248" s="319"/>
      <c r="B248" s="316">
        <v>2060404</v>
      </c>
      <c r="C248" s="320" t="s">
        <v>383</v>
      </c>
      <c r="D248" s="318">
        <v>55</v>
      </c>
      <c r="E248" s="318">
        <v>55</v>
      </c>
      <c r="F248" s="318">
        <v>0</v>
      </c>
      <c r="G248" s="318">
        <v>0</v>
      </c>
      <c r="H248" s="318">
        <v>0</v>
      </c>
      <c r="I248" s="318">
        <v>0</v>
      </c>
      <c r="J248" s="318">
        <v>0</v>
      </c>
      <c r="K248" s="318">
        <v>0</v>
      </c>
      <c r="L248" s="318">
        <v>0</v>
      </c>
      <c r="M248" s="318">
        <v>0</v>
      </c>
      <c r="N248" s="318">
        <v>0</v>
      </c>
      <c r="O248" s="318">
        <v>30</v>
      </c>
      <c r="P248" s="318">
        <v>30</v>
      </c>
      <c r="Q248" s="318">
        <v>0</v>
      </c>
      <c r="R248" s="318">
        <v>30</v>
      </c>
      <c r="S248" s="330" t="str">
        <f t="shared" si="3"/>
        <v/>
      </c>
      <c r="T248" s="330" t="e">
        <v>#DIV/0!</v>
      </c>
      <c r="U248" s="330" t="e">
        <v>#DIV/0!</v>
      </c>
      <c r="V248" s="330">
        <v>-45.4545454545455</v>
      </c>
      <c r="W248" s="330">
        <v>-45.4545454545455</v>
      </c>
      <c r="X248" s="331"/>
      <c r="Y248" s="335">
        <v>0</v>
      </c>
      <c r="Z248" s="335"/>
      <c r="AA248" s="335"/>
    </row>
    <row r="249" s="296" customFormat="1" spans="1:27">
      <c r="A249" s="319"/>
      <c r="B249" s="316">
        <v>2060499</v>
      </c>
      <c r="C249" s="320" t="s">
        <v>384</v>
      </c>
      <c r="D249" s="318">
        <v>983</v>
      </c>
      <c r="E249" s="318">
        <v>983</v>
      </c>
      <c r="F249" s="318">
        <v>1980</v>
      </c>
      <c r="G249" s="318">
        <v>1980</v>
      </c>
      <c r="H249" s="318">
        <v>0</v>
      </c>
      <c r="I249" s="318">
        <v>1980</v>
      </c>
      <c r="J249" s="318">
        <v>1980</v>
      </c>
      <c r="K249" s="318">
        <v>0</v>
      </c>
      <c r="L249" s="318">
        <v>1102</v>
      </c>
      <c r="M249" s="318">
        <v>1102</v>
      </c>
      <c r="N249" s="318">
        <v>0</v>
      </c>
      <c r="O249" s="318">
        <v>826</v>
      </c>
      <c r="P249" s="318">
        <v>826</v>
      </c>
      <c r="Q249" s="318">
        <v>0</v>
      </c>
      <c r="R249" s="318">
        <v>826</v>
      </c>
      <c r="S249" s="330">
        <f t="shared" si="3"/>
        <v>74.9546279491833</v>
      </c>
      <c r="T249" s="330">
        <v>-25.0453720508167</v>
      </c>
      <c r="U249" s="330" t="e">
        <v>#DIV/0!</v>
      </c>
      <c r="V249" s="330">
        <v>-15.971515768057</v>
      </c>
      <c r="W249" s="330">
        <v>-15.971515768057</v>
      </c>
      <c r="X249" s="331"/>
      <c r="Y249" s="335">
        <v>0</v>
      </c>
      <c r="Z249" s="335"/>
      <c r="AA249" s="335"/>
    </row>
    <row r="250" s="296" customFormat="1" spans="1:27">
      <c r="A250" s="319">
        <v>2</v>
      </c>
      <c r="B250" s="316">
        <v>20607</v>
      </c>
      <c r="C250" s="317" t="s">
        <v>385</v>
      </c>
      <c r="D250" s="318">
        <v>276</v>
      </c>
      <c r="E250" s="318">
        <v>276</v>
      </c>
      <c r="F250" s="318">
        <v>176</v>
      </c>
      <c r="G250" s="318">
        <v>176</v>
      </c>
      <c r="H250" s="318">
        <v>0</v>
      </c>
      <c r="I250" s="318">
        <v>176</v>
      </c>
      <c r="J250" s="318">
        <v>176</v>
      </c>
      <c r="K250" s="318">
        <v>0</v>
      </c>
      <c r="L250" s="318">
        <v>181</v>
      </c>
      <c r="M250" s="318">
        <v>181</v>
      </c>
      <c r="N250" s="318">
        <v>0</v>
      </c>
      <c r="O250" s="318">
        <v>421</v>
      </c>
      <c r="P250" s="318">
        <v>421</v>
      </c>
      <c r="Q250" s="318">
        <v>0</v>
      </c>
      <c r="R250" s="318">
        <v>421</v>
      </c>
      <c r="S250" s="330">
        <f t="shared" si="3"/>
        <v>232.596685082873</v>
      </c>
      <c r="T250" s="330">
        <v>132.596685082873</v>
      </c>
      <c r="U250" s="330" t="e">
        <v>#DIV/0!</v>
      </c>
      <c r="V250" s="330">
        <v>52.536231884058</v>
      </c>
      <c r="W250" s="330">
        <v>52.536231884058</v>
      </c>
      <c r="X250" s="331"/>
      <c r="Y250" s="335">
        <v>0</v>
      </c>
      <c r="Z250" s="335">
        <v>0</v>
      </c>
      <c r="AA250" s="335">
        <v>0</v>
      </c>
    </row>
    <row r="251" s="296" customFormat="1" spans="1:27">
      <c r="A251" s="319"/>
      <c r="B251" s="316">
        <v>2060702</v>
      </c>
      <c r="C251" s="320" t="s">
        <v>386</v>
      </c>
      <c r="D251" s="318">
        <v>182</v>
      </c>
      <c r="E251" s="318">
        <v>182</v>
      </c>
      <c r="F251" s="318">
        <v>60</v>
      </c>
      <c r="G251" s="318">
        <v>60</v>
      </c>
      <c r="H251" s="318">
        <v>0</v>
      </c>
      <c r="I251" s="318">
        <v>60</v>
      </c>
      <c r="J251" s="318">
        <v>60</v>
      </c>
      <c r="K251" s="318">
        <v>0</v>
      </c>
      <c r="L251" s="318">
        <v>60</v>
      </c>
      <c r="M251" s="318">
        <v>60</v>
      </c>
      <c r="N251" s="318">
        <v>0</v>
      </c>
      <c r="O251" s="318">
        <v>112</v>
      </c>
      <c r="P251" s="318">
        <v>112</v>
      </c>
      <c r="Q251" s="318">
        <v>0</v>
      </c>
      <c r="R251" s="318">
        <v>112</v>
      </c>
      <c r="S251" s="330">
        <f t="shared" si="3"/>
        <v>186.666666666667</v>
      </c>
      <c r="T251" s="330">
        <v>86.6666666666667</v>
      </c>
      <c r="U251" s="330" t="e">
        <v>#DIV/0!</v>
      </c>
      <c r="V251" s="330">
        <v>-38.4615384615385</v>
      </c>
      <c r="W251" s="330">
        <v>-38.4615384615385</v>
      </c>
      <c r="X251" s="331"/>
      <c r="Y251" s="335">
        <v>0</v>
      </c>
      <c r="Z251" s="335"/>
      <c r="AA251" s="335"/>
    </row>
    <row r="252" s="296" customFormat="1" spans="1:27">
      <c r="A252" s="319"/>
      <c r="B252" s="316">
        <v>2060799</v>
      </c>
      <c r="C252" s="320" t="s">
        <v>387</v>
      </c>
      <c r="D252" s="318">
        <v>94</v>
      </c>
      <c r="E252" s="318">
        <v>94</v>
      </c>
      <c r="F252" s="318">
        <v>116</v>
      </c>
      <c r="G252" s="318">
        <v>116</v>
      </c>
      <c r="H252" s="318">
        <v>0</v>
      </c>
      <c r="I252" s="318">
        <v>116</v>
      </c>
      <c r="J252" s="318">
        <v>116</v>
      </c>
      <c r="K252" s="318">
        <v>0</v>
      </c>
      <c r="L252" s="318">
        <v>121</v>
      </c>
      <c r="M252" s="318">
        <v>121</v>
      </c>
      <c r="N252" s="318">
        <v>0</v>
      </c>
      <c r="O252" s="318">
        <v>309</v>
      </c>
      <c r="P252" s="318">
        <v>309</v>
      </c>
      <c r="Q252" s="318">
        <v>0</v>
      </c>
      <c r="R252" s="318">
        <v>309</v>
      </c>
      <c r="S252" s="330">
        <f t="shared" si="3"/>
        <v>255.371900826446</v>
      </c>
      <c r="T252" s="330">
        <v>155.371900826446</v>
      </c>
      <c r="U252" s="330" t="e">
        <v>#DIV/0!</v>
      </c>
      <c r="V252" s="330">
        <v>228.723404255319</v>
      </c>
      <c r="W252" s="330">
        <v>228.723404255319</v>
      </c>
      <c r="X252" s="331"/>
      <c r="Y252" s="335">
        <v>0</v>
      </c>
      <c r="Z252" s="335"/>
      <c r="AA252" s="335"/>
    </row>
    <row r="253" spans="1:27">
      <c r="A253" s="315">
        <v>2</v>
      </c>
      <c r="B253" s="316">
        <v>20699</v>
      </c>
      <c r="C253" s="317" t="s">
        <v>388</v>
      </c>
      <c r="D253" s="318">
        <v>373</v>
      </c>
      <c r="E253" s="318">
        <v>373</v>
      </c>
      <c r="F253" s="318">
        <v>0</v>
      </c>
      <c r="G253" s="318">
        <v>0</v>
      </c>
      <c r="H253" s="318">
        <v>0</v>
      </c>
      <c r="I253" s="318">
        <v>0</v>
      </c>
      <c r="J253" s="318">
        <v>0</v>
      </c>
      <c r="K253" s="318">
        <v>0</v>
      </c>
      <c r="L253" s="318">
        <v>0</v>
      </c>
      <c r="M253" s="318">
        <v>0</v>
      </c>
      <c r="N253" s="318">
        <v>0</v>
      </c>
      <c r="O253" s="318">
        <v>82</v>
      </c>
      <c r="P253" s="318">
        <v>82</v>
      </c>
      <c r="Q253" s="318">
        <v>0</v>
      </c>
      <c r="R253" s="318">
        <v>82</v>
      </c>
      <c r="S253" s="330" t="str">
        <f t="shared" si="3"/>
        <v/>
      </c>
      <c r="T253" s="330" t="e">
        <v>#DIV/0!</v>
      </c>
      <c r="U253" s="330" t="e">
        <v>#DIV/0!</v>
      </c>
      <c r="V253" s="330">
        <v>-78.0160857908847</v>
      </c>
      <c r="W253" s="330">
        <v>-78.0160857908847</v>
      </c>
      <c r="X253" s="331"/>
      <c r="Y253" s="335">
        <v>0</v>
      </c>
      <c r="Z253" s="335">
        <v>0</v>
      </c>
      <c r="AA253" s="335">
        <v>0</v>
      </c>
    </row>
    <row r="254" s="296" customFormat="1" spans="1:27">
      <c r="A254" s="319"/>
      <c r="B254" s="316">
        <v>2069901</v>
      </c>
      <c r="C254" s="320" t="s">
        <v>389</v>
      </c>
      <c r="D254" s="318">
        <v>0</v>
      </c>
      <c r="E254" s="318">
        <v>0</v>
      </c>
      <c r="F254" s="318">
        <v>0</v>
      </c>
      <c r="G254" s="318">
        <v>0</v>
      </c>
      <c r="H254" s="318">
        <v>0</v>
      </c>
      <c r="I254" s="318">
        <v>0</v>
      </c>
      <c r="J254" s="318">
        <v>0</v>
      </c>
      <c r="K254" s="318">
        <v>0</v>
      </c>
      <c r="L254" s="318">
        <v>0</v>
      </c>
      <c r="M254" s="318">
        <v>0</v>
      </c>
      <c r="N254" s="318">
        <v>0</v>
      </c>
      <c r="O254" s="318">
        <v>50</v>
      </c>
      <c r="P254" s="318">
        <v>50</v>
      </c>
      <c r="Q254" s="318">
        <v>0</v>
      </c>
      <c r="R254" s="318">
        <v>50</v>
      </c>
      <c r="S254" s="330" t="str">
        <f t="shared" si="3"/>
        <v/>
      </c>
      <c r="T254" s="330" t="e">
        <v>#DIV/0!</v>
      </c>
      <c r="U254" s="330" t="e">
        <v>#DIV/0!</v>
      </c>
      <c r="V254" s="330" t="e">
        <v>#DIV/0!</v>
      </c>
      <c r="W254" s="330"/>
      <c r="X254" s="331"/>
      <c r="Y254" s="335">
        <v>0</v>
      </c>
      <c r="Z254" s="335"/>
      <c r="AA254" s="335"/>
    </row>
    <row r="255" s="296" customFormat="1" spans="1:27">
      <c r="A255" s="319"/>
      <c r="B255" s="316">
        <v>2069999</v>
      </c>
      <c r="C255" s="320" t="s">
        <v>390</v>
      </c>
      <c r="D255" s="318">
        <v>373</v>
      </c>
      <c r="E255" s="318">
        <v>373</v>
      </c>
      <c r="F255" s="318">
        <v>0</v>
      </c>
      <c r="G255" s="318">
        <v>0</v>
      </c>
      <c r="H255" s="318">
        <v>0</v>
      </c>
      <c r="I255" s="318">
        <v>0</v>
      </c>
      <c r="J255" s="318">
        <v>0</v>
      </c>
      <c r="K255" s="318">
        <v>0</v>
      </c>
      <c r="L255" s="318">
        <v>0</v>
      </c>
      <c r="M255" s="318">
        <v>0</v>
      </c>
      <c r="N255" s="318">
        <v>0</v>
      </c>
      <c r="O255" s="318">
        <v>32</v>
      </c>
      <c r="P255" s="318">
        <v>32</v>
      </c>
      <c r="Q255" s="318">
        <v>0</v>
      </c>
      <c r="R255" s="318">
        <v>32</v>
      </c>
      <c r="S255" s="330" t="str">
        <f t="shared" si="3"/>
        <v/>
      </c>
      <c r="T255" s="330" t="e">
        <v>#DIV/0!</v>
      </c>
      <c r="U255" s="330" t="e">
        <v>#DIV/0!</v>
      </c>
      <c r="V255" s="330">
        <v>-91.4209115281501</v>
      </c>
      <c r="W255" s="330">
        <v>-91.4209115281501</v>
      </c>
      <c r="X255" s="331"/>
      <c r="Y255" s="335">
        <v>0</v>
      </c>
      <c r="Z255" s="335"/>
      <c r="AA255" s="335"/>
    </row>
    <row r="256" s="296" customFormat="1" spans="1:27">
      <c r="A256" s="319">
        <v>1</v>
      </c>
      <c r="B256" s="316">
        <v>207</v>
      </c>
      <c r="C256" s="317" t="s">
        <v>391</v>
      </c>
      <c r="D256" s="318">
        <v>5147.368119</v>
      </c>
      <c r="E256" s="318">
        <v>5147.368119</v>
      </c>
      <c r="F256" s="318">
        <v>3518</v>
      </c>
      <c r="G256" s="318">
        <v>3416</v>
      </c>
      <c r="H256" s="318">
        <v>102</v>
      </c>
      <c r="I256" s="318">
        <v>3518</v>
      </c>
      <c r="J256" s="318">
        <v>3416</v>
      </c>
      <c r="K256" s="318">
        <v>102</v>
      </c>
      <c r="L256" s="318">
        <v>4196.927156</v>
      </c>
      <c r="M256" s="318">
        <v>3637.927156</v>
      </c>
      <c r="N256" s="318">
        <v>559</v>
      </c>
      <c r="O256" s="318">
        <v>3727.09116</v>
      </c>
      <c r="P256" s="318">
        <v>3651.494112</v>
      </c>
      <c r="Q256" s="318">
        <v>75.597048</v>
      </c>
      <c r="R256" s="318">
        <v>3727.09116</v>
      </c>
      <c r="S256" s="330">
        <f t="shared" si="3"/>
        <v>88.8052382484572</v>
      </c>
      <c r="T256" s="330">
        <v>0.372930941666183</v>
      </c>
      <c r="U256" s="330">
        <v>-86.4763778175313</v>
      </c>
      <c r="V256" s="330">
        <v>-27.5922942786521</v>
      </c>
      <c r="W256" s="330">
        <v>-27.5922942786521</v>
      </c>
      <c r="X256" s="331"/>
      <c r="Y256" s="335">
        <v>0</v>
      </c>
      <c r="Z256" s="335">
        <v>0</v>
      </c>
      <c r="AA256" s="335">
        <v>0</v>
      </c>
    </row>
    <row r="257" s="296" customFormat="1" spans="1:27">
      <c r="A257" s="319">
        <v>2</v>
      </c>
      <c r="B257" s="316">
        <v>20701</v>
      </c>
      <c r="C257" s="317" t="s">
        <v>392</v>
      </c>
      <c r="D257" s="318">
        <v>1709.368119</v>
      </c>
      <c r="E257" s="318">
        <v>1709.368119</v>
      </c>
      <c r="F257" s="318">
        <v>1590</v>
      </c>
      <c r="G257" s="318">
        <v>1488</v>
      </c>
      <c r="H257" s="318">
        <v>102</v>
      </c>
      <c r="I257" s="318">
        <v>1590</v>
      </c>
      <c r="J257" s="318">
        <v>1488</v>
      </c>
      <c r="K257" s="318">
        <v>102</v>
      </c>
      <c r="L257" s="318">
        <v>2239.068006</v>
      </c>
      <c r="M257" s="318">
        <v>1680.068006</v>
      </c>
      <c r="N257" s="318">
        <v>559</v>
      </c>
      <c r="O257" s="318">
        <v>1817.09116</v>
      </c>
      <c r="P257" s="318">
        <v>1741.494112</v>
      </c>
      <c r="Q257" s="318">
        <v>75.597048</v>
      </c>
      <c r="R257" s="318">
        <v>1817.09116</v>
      </c>
      <c r="S257" s="330">
        <f t="shared" si="3"/>
        <v>81.1539066759369</v>
      </c>
      <c r="T257" s="330">
        <v>3.65616783253</v>
      </c>
      <c r="U257" s="330">
        <v>-86.4763778175313</v>
      </c>
      <c r="V257" s="330">
        <v>6.3019217336883</v>
      </c>
      <c r="W257" s="330">
        <v>6.3019217336883</v>
      </c>
      <c r="X257" s="331"/>
      <c r="Y257" s="335">
        <v>0</v>
      </c>
      <c r="Z257" s="335">
        <v>0</v>
      </c>
      <c r="AA257" s="335">
        <v>0</v>
      </c>
    </row>
    <row r="258" s="296" customFormat="1" spans="1:27">
      <c r="A258" s="319"/>
      <c r="B258" s="316">
        <v>2070101</v>
      </c>
      <c r="C258" s="320" t="s">
        <v>218</v>
      </c>
      <c r="D258" s="318">
        <v>188</v>
      </c>
      <c r="E258" s="318">
        <v>188</v>
      </c>
      <c r="F258" s="318">
        <v>245</v>
      </c>
      <c r="G258" s="318">
        <v>245</v>
      </c>
      <c r="H258" s="318">
        <v>0</v>
      </c>
      <c r="I258" s="318">
        <v>245</v>
      </c>
      <c r="J258" s="318">
        <v>245</v>
      </c>
      <c r="K258" s="318">
        <v>0</v>
      </c>
      <c r="L258" s="318">
        <v>263.731672</v>
      </c>
      <c r="M258" s="318">
        <v>263.731672</v>
      </c>
      <c r="N258" s="318">
        <v>0</v>
      </c>
      <c r="O258" s="318">
        <v>265</v>
      </c>
      <c r="P258" s="318">
        <v>265</v>
      </c>
      <c r="Q258" s="318">
        <v>0</v>
      </c>
      <c r="R258" s="318">
        <v>265</v>
      </c>
      <c r="S258" s="330">
        <f t="shared" si="3"/>
        <v>100.480916072909</v>
      </c>
      <c r="T258" s="330">
        <v>0.480916072909133</v>
      </c>
      <c r="U258" s="330" t="e">
        <v>#DIV/0!</v>
      </c>
      <c r="V258" s="330">
        <v>40.9574468085106</v>
      </c>
      <c r="W258" s="330">
        <v>40.9574468085106</v>
      </c>
      <c r="X258" s="331"/>
      <c r="Y258" s="335">
        <v>0</v>
      </c>
      <c r="Z258" s="335"/>
      <c r="AA258" s="335"/>
    </row>
    <row r="259" spans="1:27">
      <c r="A259" s="315"/>
      <c r="B259" s="316">
        <v>2070104</v>
      </c>
      <c r="C259" s="320" t="s">
        <v>393</v>
      </c>
      <c r="D259" s="318">
        <v>65</v>
      </c>
      <c r="E259" s="318">
        <v>65</v>
      </c>
      <c r="F259" s="318">
        <v>91</v>
      </c>
      <c r="G259" s="318">
        <v>91</v>
      </c>
      <c r="H259" s="318">
        <v>0</v>
      </c>
      <c r="I259" s="318">
        <v>91</v>
      </c>
      <c r="J259" s="318">
        <v>91</v>
      </c>
      <c r="K259" s="318">
        <v>0</v>
      </c>
      <c r="L259" s="318">
        <v>98.03687</v>
      </c>
      <c r="M259" s="318">
        <v>98.03687</v>
      </c>
      <c r="N259" s="318">
        <v>0</v>
      </c>
      <c r="O259" s="318">
        <v>102</v>
      </c>
      <c r="P259" s="318">
        <v>102</v>
      </c>
      <c r="Q259" s="318">
        <v>0</v>
      </c>
      <c r="R259" s="318">
        <v>102</v>
      </c>
      <c r="S259" s="330">
        <f t="shared" si="3"/>
        <v>104.0424893206</v>
      </c>
      <c r="T259" s="330">
        <v>4.04248932059949</v>
      </c>
      <c r="U259" s="330" t="e">
        <v>#DIV/0!</v>
      </c>
      <c r="V259" s="330">
        <v>56.9230769230769</v>
      </c>
      <c r="W259" s="330">
        <v>56.9230769230769</v>
      </c>
      <c r="X259" s="331"/>
      <c r="Y259" s="335">
        <v>0</v>
      </c>
      <c r="Z259" s="335"/>
      <c r="AA259" s="335"/>
    </row>
    <row r="260" s="296" customFormat="1" spans="1:27">
      <c r="A260" s="319"/>
      <c r="B260" s="316">
        <v>2070107</v>
      </c>
      <c r="C260" s="320" t="s">
        <v>394</v>
      </c>
      <c r="D260" s="318">
        <v>0</v>
      </c>
      <c r="E260" s="318">
        <v>0</v>
      </c>
      <c r="F260" s="318">
        <v>17</v>
      </c>
      <c r="G260" s="318">
        <v>17</v>
      </c>
      <c r="H260" s="318">
        <v>0</v>
      </c>
      <c r="I260" s="318">
        <v>17</v>
      </c>
      <c r="J260" s="318">
        <v>17</v>
      </c>
      <c r="K260" s="318">
        <v>0</v>
      </c>
      <c r="L260" s="318">
        <v>17</v>
      </c>
      <c r="M260" s="318">
        <v>17</v>
      </c>
      <c r="N260" s="318">
        <v>0</v>
      </c>
      <c r="O260" s="318">
        <v>17</v>
      </c>
      <c r="P260" s="318">
        <v>17</v>
      </c>
      <c r="Q260" s="318">
        <v>0</v>
      </c>
      <c r="R260" s="318">
        <v>17</v>
      </c>
      <c r="S260" s="330">
        <f t="shared" si="3"/>
        <v>100</v>
      </c>
      <c r="T260" s="330">
        <v>0</v>
      </c>
      <c r="U260" s="330" t="e">
        <v>#DIV/0!</v>
      </c>
      <c r="V260" s="330" t="e">
        <v>#DIV/0!</v>
      </c>
      <c r="W260" s="330"/>
      <c r="X260" s="331"/>
      <c r="Y260" s="335">
        <v>0</v>
      </c>
      <c r="Z260" s="335"/>
      <c r="AA260" s="335"/>
    </row>
    <row r="261" s="296" customFormat="1" spans="1:27">
      <c r="A261" s="319"/>
      <c r="B261" s="316">
        <v>2070108</v>
      </c>
      <c r="C261" s="320" t="s">
        <v>395</v>
      </c>
      <c r="D261" s="318">
        <v>73</v>
      </c>
      <c r="E261" s="318">
        <v>73</v>
      </c>
      <c r="F261" s="318">
        <v>0</v>
      </c>
      <c r="G261" s="318">
        <v>0</v>
      </c>
      <c r="H261" s="318">
        <v>0</v>
      </c>
      <c r="I261" s="318">
        <v>0</v>
      </c>
      <c r="J261" s="318">
        <v>0</v>
      </c>
      <c r="K261" s="318">
        <v>0</v>
      </c>
      <c r="L261" s="318">
        <v>0</v>
      </c>
      <c r="M261" s="318">
        <v>0</v>
      </c>
      <c r="N261" s="318">
        <v>0</v>
      </c>
      <c r="O261" s="318">
        <v>0</v>
      </c>
      <c r="P261" s="318">
        <v>0</v>
      </c>
      <c r="Q261" s="318">
        <v>0</v>
      </c>
      <c r="R261" s="318">
        <v>0</v>
      </c>
      <c r="S261" s="330" t="str">
        <f t="shared" si="3"/>
        <v/>
      </c>
      <c r="T261" s="330" t="e">
        <v>#DIV/0!</v>
      </c>
      <c r="U261" s="330" t="e">
        <v>#DIV/0!</v>
      </c>
      <c r="V261" s="330">
        <v>-100</v>
      </c>
      <c r="W261" s="330">
        <v>-100</v>
      </c>
      <c r="X261" s="331"/>
      <c r="Y261" s="335">
        <v>0</v>
      </c>
      <c r="Z261" s="335"/>
      <c r="AA261" s="335"/>
    </row>
    <row r="262" spans="1:27">
      <c r="A262" s="315"/>
      <c r="B262" s="316">
        <v>2070109</v>
      </c>
      <c r="C262" s="320" t="s">
        <v>396</v>
      </c>
      <c r="D262" s="318">
        <v>418.368119</v>
      </c>
      <c r="E262" s="318">
        <v>418.368119</v>
      </c>
      <c r="F262" s="318">
        <v>533</v>
      </c>
      <c r="G262" s="318">
        <v>431</v>
      </c>
      <c r="H262" s="318">
        <v>102</v>
      </c>
      <c r="I262" s="318">
        <v>533</v>
      </c>
      <c r="J262" s="318">
        <v>431</v>
      </c>
      <c r="K262" s="318">
        <v>102</v>
      </c>
      <c r="L262" s="318">
        <v>1384.474652</v>
      </c>
      <c r="M262" s="318">
        <v>825.474652</v>
      </c>
      <c r="N262" s="318">
        <v>559</v>
      </c>
      <c r="O262" s="318">
        <v>870.09116</v>
      </c>
      <c r="P262" s="318">
        <v>794.494112</v>
      </c>
      <c r="Q262" s="318">
        <v>75.597048</v>
      </c>
      <c r="R262" s="318">
        <v>870.09116</v>
      </c>
      <c r="S262" s="330">
        <f t="shared" si="3"/>
        <v>62.8463048234992</v>
      </c>
      <c r="T262" s="330">
        <v>-3.7530577014011</v>
      </c>
      <c r="U262" s="330">
        <v>-86.4763778175313</v>
      </c>
      <c r="V262" s="330">
        <v>107.972625179884</v>
      </c>
      <c r="W262" s="330">
        <v>107.972625179884</v>
      </c>
      <c r="X262" s="331"/>
      <c r="Y262" s="335">
        <v>0</v>
      </c>
      <c r="Z262" s="335"/>
      <c r="AA262" s="335"/>
    </row>
    <row r="263" spans="1:27">
      <c r="A263" s="315"/>
      <c r="B263" s="316">
        <v>2070111</v>
      </c>
      <c r="C263" s="320" t="s">
        <v>397</v>
      </c>
      <c r="D263" s="318">
        <v>84</v>
      </c>
      <c r="E263" s="318">
        <v>84</v>
      </c>
      <c r="F263" s="318">
        <v>66</v>
      </c>
      <c r="G263" s="318">
        <v>66</v>
      </c>
      <c r="H263" s="318">
        <v>0</v>
      </c>
      <c r="I263" s="318">
        <v>66</v>
      </c>
      <c r="J263" s="318">
        <v>66</v>
      </c>
      <c r="K263" s="318">
        <v>0</v>
      </c>
      <c r="L263" s="318">
        <v>66.7194</v>
      </c>
      <c r="M263" s="318">
        <v>66.7194</v>
      </c>
      <c r="N263" s="318">
        <v>0</v>
      </c>
      <c r="O263" s="318">
        <v>73</v>
      </c>
      <c r="P263" s="318">
        <v>73</v>
      </c>
      <c r="Q263" s="318">
        <v>0</v>
      </c>
      <c r="R263" s="318">
        <v>73</v>
      </c>
      <c r="S263" s="330">
        <f t="shared" si="3"/>
        <v>109.413453957919</v>
      </c>
      <c r="T263" s="330">
        <v>9.41345395791927</v>
      </c>
      <c r="U263" s="330" t="e">
        <v>#DIV/0!</v>
      </c>
      <c r="V263" s="330">
        <v>-13.0952380952381</v>
      </c>
      <c r="W263" s="330">
        <v>-13.0952380952381</v>
      </c>
      <c r="X263" s="331"/>
      <c r="Y263" s="335">
        <v>0</v>
      </c>
      <c r="Z263" s="335"/>
      <c r="AA263" s="335"/>
    </row>
    <row r="264" spans="1:27">
      <c r="A264" s="315"/>
      <c r="B264" s="316">
        <v>2070112</v>
      </c>
      <c r="C264" s="320" t="s">
        <v>398</v>
      </c>
      <c r="D264" s="318">
        <v>31</v>
      </c>
      <c r="E264" s="318">
        <v>31</v>
      </c>
      <c r="F264" s="318">
        <v>75</v>
      </c>
      <c r="G264" s="318">
        <v>75</v>
      </c>
      <c r="H264" s="318">
        <v>0</v>
      </c>
      <c r="I264" s="318">
        <v>75</v>
      </c>
      <c r="J264" s="318">
        <v>75</v>
      </c>
      <c r="K264" s="318">
        <v>0</v>
      </c>
      <c r="L264" s="318">
        <v>69.105412</v>
      </c>
      <c r="M264" s="318">
        <v>69.105412</v>
      </c>
      <c r="N264" s="318">
        <v>0</v>
      </c>
      <c r="O264" s="318">
        <v>75</v>
      </c>
      <c r="P264" s="318">
        <v>75</v>
      </c>
      <c r="Q264" s="318">
        <v>0</v>
      </c>
      <c r="R264" s="318">
        <v>75</v>
      </c>
      <c r="S264" s="330">
        <f t="shared" ref="S264:S327" si="4">IFERROR(R264/L264*100,"")</f>
        <v>108.529850021008</v>
      </c>
      <c r="T264" s="330">
        <v>8.52985002100848</v>
      </c>
      <c r="U264" s="330" t="e">
        <v>#DIV/0!</v>
      </c>
      <c r="V264" s="330">
        <v>141.935483870968</v>
      </c>
      <c r="W264" s="330">
        <v>141.935483870968</v>
      </c>
      <c r="X264" s="331"/>
      <c r="Y264" s="335">
        <v>0</v>
      </c>
      <c r="Z264" s="335"/>
      <c r="AA264" s="335"/>
    </row>
    <row r="265" s="296" customFormat="1" spans="1:27">
      <c r="A265" s="319"/>
      <c r="B265" s="316">
        <v>2070199</v>
      </c>
      <c r="C265" s="320" t="s">
        <v>399</v>
      </c>
      <c r="D265" s="318">
        <v>850</v>
      </c>
      <c r="E265" s="318">
        <v>850</v>
      </c>
      <c r="F265" s="318">
        <v>563</v>
      </c>
      <c r="G265" s="318">
        <v>563</v>
      </c>
      <c r="H265" s="318">
        <v>0</v>
      </c>
      <c r="I265" s="318">
        <v>563</v>
      </c>
      <c r="J265" s="318">
        <v>563</v>
      </c>
      <c r="K265" s="318">
        <v>0</v>
      </c>
      <c r="L265" s="318">
        <v>340</v>
      </c>
      <c r="M265" s="318">
        <v>340</v>
      </c>
      <c r="N265" s="318">
        <v>0</v>
      </c>
      <c r="O265" s="318">
        <v>415</v>
      </c>
      <c r="P265" s="318">
        <v>415</v>
      </c>
      <c r="Q265" s="318">
        <v>0</v>
      </c>
      <c r="R265" s="318">
        <v>415</v>
      </c>
      <c r="S265" s="330">
        <f t="shared" si="4"/>
        <v>122.058823529412</v>
      </c>
      <c r="T265" s="330">
        <v>22.0588235294118</v>
      </c>
      <c r="U265" s="330" t="e">
        <v>#DIV/0!</v>
      </c>
      <c r="V265" s="330">
        <v>-51.1764705882353</v>
      </c>
      <c r="W265" s="330">
        <v>-51.1764705882353</v>
      </c>
      <c r="X265" s="331"/>
      <c r="Y265" s="335">
        <v>0</v>
      </c>
      <c r="Z265" s="335"/>
      <c r="AA265" s="335"/>
    </row>
    <row r="266" s="296" customFormat="1" spans="1:27">
      <c r="A266" s="319">
        <v>2</v>
      </c>
      <c r="B266" s="316">
        <v>20702</v>
      </c>
      <c r="C266" s="317" t="s">
        <v>400</v>
      </c>
      <c r="D266" s="318">
        <v>62</v>
      </c>
      <c r="E266" s="318">
        <v>62</v>
      </c>
      <c r="F266" s="318">
        <v>75</v>
      </c>
      <c r="G266" s="318">
        <v>75</v>
      </c>
      <c r="H266" s="318">
        <v>0</v>
      </c>
      <c r="I266" s="318">
        <v>75</v>
      </c>
      <c r="J266" s="318">
        <v>75</v>
      </c>
      <c r="K266" s="318">
        <v>0</v>
      </c>
      <c r="L266" s="318">
        <v>82.877286</v>
      </c>
      <c r="M266" s="318">
        <v>82.877286</v>
      </c>
      <c r="N266" s="318">
        <v>0</v>
      </c>
      <c r="O266" s="318">
        <v>84</v>
      </c>
      <c r="P266" s="318">
        <v>84</v>
      </c>
      <c r="Q266" s="318">
        <v>0</v>
      </c>
      <c r="R266" s="318">
        <v>84</v>
      </c>
      <c r="S266" s="330">
        <f t="shared" si="4"/>
        <v>101.354670325474</v>
      </c>
      <c r="T266" s="330">
        <v>1.35467032547374</v>
      </c>
      <c r="U266" s="330" t="e">
        <v>#DIV/0!</v>
      </c>
      <c r="V266" s="330">
        <v>35.4838709677419</v>
      </c>
      <c r="W266" s="330">
        <v>35.4838709677419</v>
      </c>
      <c r="X266" s="331"/>
      <c r="Y266" s="335">
        <v>0</v>
      </c>
      <c r="Z266" s="335">
        <v>0</v>
      </c>
      <c r="AA266" s="335">
        <v>0</v>
      </c>
    </row>
    <row r="267" spans="1:27">
      <c r="A267" s="315"/>
      <c r="B267" s="316">
        <v>2070204</v>
      </c>
      <c r="C267" s="320" t="s">
        <v>401</v>
      </c>
      <c r="D267" s="318">
        <v>30</v>
      </c>
      <c r="E267" s="318">
        <v>30</v>
      </c>
      <c r="F267" s="318">
        <v>45</v>
      </c>
      <c r="G267" s="318">
        <v>45</v>
      </c>
      <c r="H267" s="318">
        <v>0</v>
      </c>
      <c r="I267" s="318">
        <v>45</v>
      </c>
      <c r="J267" s="318">
        <v>45</v>
      </c>
      <c r="K267" s="318">
        <v>0</v>
      </c>
      <c r="L267" s="318">
        <v>52.877286</v>
      </c>
      <c r="M267" s="318">
        <v>52.877286</v>
      </c>
      <c r="N267" s="318">
        <v>0</v>
      </c>
      <c r="O267" s="318">
        <v>54</v>
      </c>
      <c r="P267" s="318">
        <v>54</v>
      </c>
      <c r="Q267" s="318">
        <v>0</v>
      </c>
      <c r="R267" s="318">
        <v>54</v>
      </c>
      <c r="S267" s="330">
        <f t="shared" si="4"/>
        <v>102.123244373775</v>
      </c>
      <c r="T267" s="330">
        <v>2.12324437377516</v>
      </c>
      <c r="U267" s="330" t="e">
        <v>#DIV/0!</v>
      </c>
      <c r="V267" s="330">
        <v>80</v>
      </c>
      <c r="W267" s="330">
        <v>80</v>
      </c>
      <c r="X267" s="331"/>
      <c r="Y267" s="335">
        <v>0</v>
      </c>
      <c r="Z267" s="335"/>
      <c r="AA267" s="335"/>
    </row>
    <row r="268" spans="1:27">
      <c r="A268" s="315"/>
      <c r="B268" s="316">
        <v>2070299</v>
      </c>
      <c r="C268" s="320" t="s">
        <v>402</v>
      </c>
      <c r="D268" s="318">
        <v>32</v>
      </c>
      <c r="E268" s="318">
        <v>32</v>
      </c>
      <c r="F268" s="318">
        <v>30</v>
      </c>
      <c r="G268" s="318">
        <v>30</v>
      </c>
      <c r="H268" s="318">
        <v>0</v>
      </c>
      <c r="I268" s="318">
        <v>30</v>
      </c>
      <c r="J268" s="318">
        <v>30</v>
      </c>
      <c r="K268" s="318">
        <v>0</v>
      </c>
      <c r="L268" s="318">
        <v>30</v>
      </c>
      <c r="M268" s="318">
        <v>30</v>
      </c>
      <c r="N268" s="318">
        <v>0</v>
      </c>
      <c r="O268" s="318">
        <v>30</v>
      </c>
      <c r="P268" s="318">
        <v>30</v>
      </c>
      <c r="Q268" s="318">
        <v>0</v>
      </c>
      <c r="R268" s="318">
        <v>30</v>
      </c>
      <c r="S268" s="330">
        <f t="shared" si="4"/>
        <v>100</v>
      </c>
      <c r="T268" s="330">
        <v>0</v>
      </c>
      <c r="U268" s="330" t="e">
        <v>#DIV/0!</v>
      </c>
      <c r="V268" s="330">
        <v>-6.25</v>
      </c>
      <c r="W268" s="330">
        <v>-6.25</v>
      </c>
      <c r="X268" s="331"/>
      <c r="Y268" s="335">
        <v>0</v>
      </c>
      <c r="Z268" s="335"/>
      <c r="AA268" s="335"/>
    </row>
    <row r="269" spans="1:27">
      <c r="A269" s="315">
        <v>2</v>
      </c>
      <c r="B269" s="316">
        <v>20703</v>
      </c>
      <c r="C269" s="317" t="s">
        <v>403</v>
      </c>
      <c r="D269" s="318">
        <v>1916</v>
      </c>
      <c r="E269" s="318">
        <v>1916</v>
      </c>
      <c r="F269" s="318">
        <v>133</v>
      </c>
      <c r="G269" s="318">
        <v>133</v>
      </c>
      <c r="H269" s="318">
        <v>0</v>
      </c>
      <c r="I269" s="318">
        <v>133</v>
      </c>
      <c r="J269" s="318">
        <v>133</v>
      </c>
      <c r="K269" s="318">
        <v>0</v>
      </c>
      <c r="L269" s="318">
        <v>118.272</v>
      </c>
      <c r="M269" s="318">
        <v>118.272</v>
      </c>
      <c r="N269" s="318">
        <v>0</v>
      </c>
      <c r="O269" s="318">
        <v>134</v>
      </c>
      <c r="P269" s="318">
        <v>134</v>
      </c>
      <c r="Q269" s="318">
        <v>0</v>
      </c>
      <c r="R269" s="318">
        <v>134</v>
      </c>
      <c r="S269" s="330">
        <f t="shared" si="4"/>
        <v>113.29816017316</v>
      </c>
      <c r="T269" s="330">
        <v>13.2981601731602</v>
      </c>
      <c r="U269" s="330" t="e">
        <v>#DIV/0!</v>
      </c>
      <c r="V269" s="330">
        <v>-93.0062630480167</v>
      </c>
      <c r="W269" s="330">
        <v>-93.0062630480167</v>
      </c>
      <c r="X269" s="331"/>
      <c r="Y269" s="335">
        <v>0</v>
      </c>
      <c r="Z269" s="335">
        <v>0</v>
      </c>
      <c r="AA269" s="335">
        <v>0</v>
      </c>
    </row>
    <row r="270" s="296" customFormat="1" spans="1:27">
      <c r="A270" s="319"/>
      <c r="B270" s="316">
        <v>2070307</v>
      </c>
      <c r="C270" s="320" t="s">
        <v>404</v>
      </c>
      <c r="D270" s="318">
        <v>1800</v>
      </c>
      <c r="E270" s="318">
        <v>1800</v>
      </c>
      <c r="F270" s="318">
        <v>0</v>
      </c>
      <c r="G270" s="318">
        <v>0</v>
      </c>
      <c r="H270" s="318">
        <v>0</v>
      </c>
      <c r="I270" s="318">
        <v>0</v>
      </c>
      <c r="J270" s="318">
        <v>0</v>
      </c>
      <c r="K270" s="318">
        <v>0</v>
      </c>
      <c r="L270" s="318">
        <v>0</v>
      </c>
      <c r="M270" s="318">
        <v>0</v>
      </c>
      <c r="N270" s="318">
        <v>0</v>
      </c>
      <c r="O270" s="318">
        <v>0</v>
      </c>
      <c r="P270" s="318">
        <v>0</v>
      </c>
      <c r="Q270" s="318">
        <v>0</v>
      </c>
      <c r="R270" s="318">
        <v>0</v>
      </c>
      <c r="S270" s="330" t="str">
        <f t="shared" si="4"/>
        <v/>
      </c>
      <c r="T270" s="330" t="e">
        <v>#DIV/0!</v>
      </c>
      <c r="U270" s="330" t="e">
        <v>#DIV/0!</v>
      </c>
      <c r="V270" s="330">
        <v>-100</v>
      </c>
      <c r="W270" s="330">
        <v>-100</v>
      </c>
      <c r="X270" s="331"/>
      <c r="Y270" s="335">
        <v>0</v>
      </c>
      <c r="Z270" s="335"/>
      <c r="AA270" s="335"/>
    </row>
    <row r="271" s="296" customFormat="1" spans="1:27">
      <c r="A271" s="319"/>
      <c r="B271" s="316">
        <v>2070308</v>
      </c>
      <c r="C271" s="320" t="s">
        <v>405</v>
      </c>
      <c r="D271" s="318">
        <v>116</v>
      </c>
      <c r="E271" s="318">
        <v>116</v>
      </c>
      <c r="F271" s="318">
        <v>117</v>
      </c>
      <c r="G271" s="318">
        <v>117</v>
      </c>
      <c r="H271" s="318">
        <v>0</v>
      </c>
      <c r="I271" s="318">
        <v>117</v>
      </c>
      <c r="J271" s="318">
        <v>117</v>
      </c>
      <c r="K271" s="318">
        <v>0</v>
      </c>
      <c r="L271" s="318">
        <v>102.272</v>
      </c>
      <c r="M271" s="318">
        <v>102.272</v>
      </c>
      <c r="N271" s="318">
        <v>0</v>
      </c>
      <c r="O271" s="318">
        <v>118</v>
      </c>
      <c r="P271" s="318">
        <v>118</v>
      </c>
      <c r="Q271" s="318">
        <v>0</v>
      </c>
      <c r="R271" s="318">
        <v>118</v>
      </c>
      <c r="S271" s="330">
        <f t="shared" si="4"/>
        <v>115.37859824781</v>
      </c>
      <c r="T271" s="330">
        <v>15.3785982478098</v>
      </c>
      <c r="U271" s="330" t="e">
        <v>#DIV/0!</v>
      </c>
      <c r="V271" s="330">
        <v>1.72413793103448</v>
      </c>
      <c r="W271" s="330">
        <v>1.72413793103448</v>
      </c>
      <c r="X271" s="331"/>
      <c r="Y271" s="335">
        <v>0</v>
      </c>
      <c r="Z271" s="335"/>
      <c r="AA271" s="335"/>
    </row>
    <row r="272" s="296" customFormat="1" spans="1:27">
      <c r="A272" s="319"/>
      <c r="B272" s="316">
        <v>2070309</v>
      </c>
      <c r="C272" s="320" t="s">
        <v>406</v>
      </c>
      <c r="D272" s="318">
        <v>0</v>
      </c>
      <c r="E272" s="318">
        <v>0</v>
      </c>
      <c r="F272" s="318">
        <v>16</v>
      </c>
      <c r="G272" s="318">
        <v>16</v>
      </c>
      <c r="H272" s="318">
        <v>0</v>
      </c>
      <c r="I272" s="318">
        <v>16</v>
      </c>
      <c r="J272" s="318">
        <v>16</v>
      </c>
      <c r="K272" s="318">
        <v>0</v>
      </c>
      <c r="L272" s="318">
        <v>16</v>
      </c>
      <c r="M272" s="318">
        <v>16</v>
      </c>
      <c r="N272" s="318">
        <v>0</v>
      </c>
      <c r="O272" s="318">
        <v>16</v>
      </c>
      <c r="P272" s="318">
        <v>16</v>
      </c>
      <c r="Q272" s="318">
        <v>0</v>
      </c>
      <c r="R272" s="318">
        <v>16</v>
      </c>
      <c r="S272" s="330">
        <f t="shared" si="4"/>
        <v>100</v>
      </c>
      <c r="T272" s="330">
        <v>0</v>
      </c>
      <c r="U272" s="330" t="e">
        <v>#DIV/0!</v>
      </c>
      <c r="V272" s="330" t="e">
        <v>#DIV/0!</v>
      </c>
      <c r="W272" s="330"/>
      <c r="X272" s="331"/>
      <c r="Y272" s="335">
        <v>0</v>
      </c>
      <c r="Z272" s="335"/>
      <c r="AA272" s="335"/>
    </row>
    <row r="273" s="296" customFormat="1" spans="1:27">
      <c r="A273" s="319">
        <v>2</v>
      </c>
      <c r="B273" s="316">
        <v>20704</v>
      </c>
      <c r="C273" s="317" t="s">
        <v>407</v>
      </c>
      <c r="D273" s="318">
        <v>1123</v>
      </c>
      <c r="E273" s="318">
        <v>1123</v>
      </c>
      <c r="F273" s="318">
        <v>1395</v>
      </c>
      <c r="G273" s="318">
        <v>1395</v>
      </c>
      <c r="H273" s="318">
        <v>0</v>
      </c>
      <c r="I273" s="318">
        <v>1395</v>
      </c>
      <c r="J273" s="318">
        <v>1395</v>
      </c>
      <c r="K273" s="318">
        <v>0</v>
      </c>
      <c r="L273" s="318">
        <v>953.709864</v>
      </c>
      <c r="M273" s="318">
        <v>953.709864</v>
      </c>
      <c r="N273" s="318">
        <v>0</v>
      </c>
      <c r="O273" s="318">
        <v>1089</v>
      </c>
      <c r="P273" s="318">
        <v>1089</v>
      </c>
      <c r="Q273" s="318">
        <v>0</v>
      </c>
      <c r="R273" s="318">
        <v>1089</v>
      </c>
      <c r="S273" s="330">
        <f t="shared" si="4"/>
        <v>114.185670202946</v>
      </c>
      <c r="T273" s="330">
        <v>14.1856702029455</v>
      </c>
      <c r="U273" s="330" t="e">
        <v>#DIV/0!</v>
      </c>
      <c r="V273" s="330">
        <v>-3.02760463045414</v>
      </c>
      <c r="W273" s="330">
        <v>-3.02760463045414</v>
      </c>
      <c r="X273" s="331"/>
      <c r="Y273" s="335">
        <v>0</v>
      </c>
      <c r="Z273" s="335">
        <v>0</v>
      </c>
      <c r="AA273" s="335">
        <v>0</v>
      </c>
    </row>
    <row r="274" s="296" customFormat="1" spans="1:27">
      <c r="A274" s="319"/>
      <c r="B274" s="316">
        <v>2070404</v>
      </c>
      <c r="C274" s="320" t="s">
        <v>408</v>
      </c>
      <c r="D274" s="318">
        <v>0</v>
      </c>
      <c r="E274" s="318">
        <v>0</v>
      </c>
      <c r="F274" s="318">
        <v>45</v>
      </c>
      <c r="G274" s="318">
        <v>45</v>
      </c>
      <c r="H274" s="318">
        <v>0</v>
      </c>
      <c r="I274" s="318">
        <v>45</v>
      </c>
      <c r="J274" s="318">
        <v>45</v>
      </c>
      <c r="K274" s="318">
        <v>0</v>
      </c>
      <c r="L274" s="318">
        <v>45</v>
      </c>
      <c r="M274" s="318">
        <v>45</v>
      </c>
      <c r="N274" s="318">
        <v>0</v>
      </c>
      <c r="O274" s="318">
        <v>53</v>
      </c>
      <c r="P274" s="318">
        <v>53</v>
      </c>
      <c r="Q274" s="318">
        <v>0</v>
      </c>
      <c r="R274" s="318">
        <v>53</v>
      </c>
      <c r="S274" s="330">
        <f t="shared" si="4"/>
        <v>117.777777777778</v>
      </c>
      <c r="T274" s="330">
        <v>17.7777777777778</v>
      </c>
      <c r="U274" s="330" t="e">
        <v>#DIV/0!</v>
      </c>
      <c r="V274" s="330" t="e">
        <v>#DIV/0!</v>
      </c>
      <c r="W274" s="330"/>
      <c r="X274" s="331"/>
      <c r="Y274" s="335">
        <v>0</v>
      </c>
      <c r="Z274" s="335"/>
      <c r="AA274" s="335"/>
    </row>
    <row r="275" s="296" customFormat="1" spans="1:27">
      <c r="A275" s="319"/>
      <c r="B275" s="316">
        <v>2070405</v>
      </c>
      <c r="C275" s="320" t="s">
        <v>409</v>
      </c>
      <c r="D275" s="318">
        <v>532</v>
      </c>
      <c r="E275" s="318">
        <v>532</v>
      </c>
      <c r="F275" s="318">
        <v>657</v>
      </c>
      <c r="G275" s="318">
        <v>657</v>
      </c>
      <c r="H275" s="318">
        <v>0</v>
      </c>
      <c r="I275" s="318">
        <v>657</v>
      </c>
      <c r="J275" s="318">
        <v>657</v>
      </c>
      <c r="K275" s="318">
        <v>0</v>
      </c>
      <c r="L275" s="318">
        <v>570.3591</v>
      </c>
      <c r="M275" s="318">
        <v>570.3591</v>
      </c>
      <c r="N275" s="318">
        <v>0</v>
      </c>
      <c r="O275" s="318">
        <v>578</v>
      </c>
      <c r="P275" s="318">
        <v>578</v>
      </c>
      <c r="Q275" s="318">
        <v>0</v>
      </c>
      <c r="R275" s="318">
        <v>578</v>
      </c>
      <c r="S275" s="330">
        <f t="shared" si="4"/>
        <v>101.339664783116</v>
      </c>
      <c r="T275" s="330">
        <v>1.33966478311646</v>
      </c>
      <c r="U275" s="330" t="e">
        <v>#DIV/0!</v>
      </c>
      <c r="V275" s="330">
        <v>8.64661654135338</v>
      </c>
      <c r="W275" s="330">
        <v>8.64661654135338</v>
      </c>
      <c r="X275" s="331"/>
      <c r="Y275" s="335">
        <v>0</v>
      </c>
      <c r="Z275" s="335"/>
      <c r="AA275" s="335"/>
    </row>
    <row r="276" s="296" customFormat="1" spans="1:27">
      <c r="A276" s="319"/>
      <c r="B276" s="316">
        <v>2070407</v>
      </c>
      <c r="C276" s="320" t="s">
        <v>410</v>
      </c>
      <c r="D276" s="318">
        <v>15</v>
      </c>
      <c r="E276" s="318">
        <v>15</v>
      </c>
      <c r="F276" s="318">
        <v>50</v>
      </c>
      <c r="G276" s="318">
        <v>50</v>
      </c>
      <c r="H276" s="318">
        <v>0</v>
      </c>
      <c r="I276" s="318">
        <v>50</v>
      </c>
      <c r="J276" s="318">
        <v>50</v>
      </c>
      <c r="K276" s="318">
        <v>0</v>
      </c>
      <c r="L276" s="318">
        <v>0</v>
      </c>
      <c r="M276" s="318">
        <v>0</v>
      </c>
      <c r="N276" s="318">
        <v>0</v>
      </c>
      <c r="O276" s="318">
        <v>50</v>
      </c>
      <c r="P276" s="318">
        <v>50</v>
      </c>
      <c r="Q276" s="318">
        <v>0</v>
      </c>
      <c r="R276" s="318">
        <v>50</v>
      </c>
      <c r="S276" s="330" t="str">
        <f t="shared" si="4"/>
        <v/>
      </c>
      <c r="T276" s="330" t="e">
        <v>#DIV/0!</v>
      </c>
      <c r="U276" s="330" t="e">
        <v>#DIV/0!</v>
      </c>
      <c r="V276" s="330">
        <v>233.333333333333</v>
      </c>
      <c r="W276" s="330">
        <v>233.333333333333</v>
      </c>
      <c r="X276" s="331"/>
      <c r="Y276" s="335">
        <v>0</v>
      </c>
      <c r="Z276" s="335"/>
      <c r="AA276" s="335"/>
    </row>
    <row r="277" s="296" customFormat="1" spans="1:27">
      <c r="A277" s="319"/>
      <c r="B277" s="316">
        <v>2070408</v>
      </c>
      <c r="C277" s="320" t="s">
        <v>411</v>
      </c>
      <c r="D277" s="318">
        <v>281</v>
      </c>
      <c r="E277" s="318">
        <v>281</v>
      </c>
      <c r="F277" s="318">
        <v>438</v>
      </c>
      <c r="G277" s="318">
        <v>438</v>
      </c>
      <c r="H277" s="318">
        <v>0</v>
      </c>
      <c r="I277" s="318">
        <v>438</v>
      </c>
      <c r="J277" s="318">
        <v>438</v>
      </c>
      <c r="K277" s="318">
        <v>0</v>
      </c>
      <c r="L277" s="318">
        <v>330.350764</v>
      </c>
      <c r="M277" s="318">
        <v>330.350764</v>
      </c>
      <c r="N277" s="318">
        <v>0</v>
      </c>
      <c r="O277" s="318">
        <v>362</v>
      </c>
      <c r="P277" s="318">
        <v>362</v>
      </c>
      <c r="Q277" s="318">
        <v>0</v>
      </c>
      <c r="R277" s="318">
        <v>362</v>
      </c>
      <c r="S277" s="330">
        <f t="shared" si="4"/>
        <v>109.580494265181</v>
      </c>
      <c r="T277" s="330">
        <v>9.5804942651805</v>
      </c>
      <c r="U277" s="330" t="e">
        <v>#DIV/0!</v>
      </c>
      <c r="V277" s="330">
        <v>28.8256227758007</v>
      </c>
      <c r="W277" s="330">
        <v>28.8256227758007</v>
      </c>
      <c r="X277" s="331"/>
      <c r="Y277" s="335">
        <v>0</v>
      </c>
      <c r="Z277" s="335"/>
      <c r="AA277" s="335"/>
    </row>
    <row r="278" s="296" customFormat="1" spans="1:27">
      <c r="A278" s="319"/>
      <c r="B278" s="316">
        <v>2070499</v>
      </c>
      <c r="C278" s="320" t="s">
        <v>412</v>
      </c>
      <c r="D278" s="318">
        <v>295</v>
      </c>
      <c r="E278" s="318">
        <v>295</v>
      </c>
      <c r="F278" s="318">
        <v>205</v>
      </c>
      <c r="G278" s="318">
        <v>205</v>
      </c>
      <c r="H278" s="318">
        <v>0</v>
      </c>
      <c r="I278" s="318">
        <v>205</v>
      </c>
      <c r="J278" s="318">
        <v>205</v>
      </c>
      <c r="K278" s="318">
        <v>0</v>
      </c>
      <c r="L278" s="318">
        <v>8</v>
      </c>
      <c r="M278" s="318">
        <v>8</v>
      </c>
      <c r="N278" s="318">
        <v>0</v>
      </c>
      <c r="O278" s="318">
        <v>46</v>
      </c>
      <c r="P278" s="318">
        <v>46</v>
      </c>
      <c r="Q278" s="318">
        <v>0</v>
      </c>
      <c r="R278" s="318">
        <v>46</v>
      </c>
      <c r="S278" s="330">
        <f t="shared" si="4"/>
        <v>575</v>
      </c>
      <c r="T278" s="330">
        <v>475</v>
      </c>
      <c r="U278" s="330" t="e">
        <v>#DIV/0!</v>
      </c>
      <c r="V278" s="330">
        <v>-84.406779661017</v>
      </c>
      <c r="W278" s="330">
        <v>-84.406779661017</v>
      </c>
      <c r="X278" s="331"/>
      <c r="Y278" s="335">
        <v>0</v>
      </c>
      <c r="Z278" s="335"/>
      <c r="AA278" s="335"/>
    </row>
    <row r="279" s="296" customFormat="1" spans="1:27">
      <c r="A279" s="319">
        <v>2</v>
      </c>
      <c r="B279" s="316">
        <v>20799</v>
      </c>
      <c r="C279" s="317" t="s">
        <v>413</v>
      </c>
      <c r="D279" s="318">
        <v>337</v>
      </c>
      <c r="E279" s="318">
        <v>337</v>
      </c>
      <c r="F279" s="318">
        <v>325</v>
      </c>
      <c r="G279" s="318">
        <v>325</v>
      </c>
      <c r="H279" s="318">
        <v>0</v>
      </c>
      <c r="I279" s="318">
        <v>325</v>
      </c>
      <c r="J279" s="318">
        <v>325</v>
      </c>
      <c r="K279" s="318">
        <v>0</v>
      </c>
      <c r="L279" s="318">
        <v>803</v>
      </c>
      <c r="M279" s="318">
        <v>803</v>
      </c>
      <c r="N279" s="318">
        <v>0</v>
      </c>
      <c r="O279" s="318">
        <v>603</v>
      </c>
      <c r="P279" s="318">
        <v>603</v>
      </c>
      <c r="Q279" s="318">
        <v>0</v>
      </c>
      <c r="R279" s="318">
        <v>603</v>
      </c>
      <c r="S279" s="330">
        <f t="shared" si="4"/>
        <v>75.093399750934</v>
      </c>
      <c r="T279" s="330">
        <v>-24.906600249066</v>
      </c>
      <c r="U279" s="330" t="e">
        <v>#DIV/0!</v>
      </c>
      <c r="V279" s="330">
        <v>78.9317507418398</v>
      </c>
      <c r="W279" s="330">
        <v>78.9317507418398</v>
      </c>
      <c r="X279" s="331"/>
      <c r="Y279" s="335">
        <v>0</v>
      </c>
      <c r="Z279" s="335">
        <v>0</v>
      </c>
      <c r="AA279" s="335">
        <v>0</v>
      </c>
    </row>
    <row r="280" s="296" customFormat="1" spans="1:27">
      <c r="A280" s="319"/>
      <c r="B280" s="316">
        <v>2079902</v>
      </c>
      <c r="C280" s="320" t="s">
        <v>414</v>
      </c>
      <c r="D280" s="318">
        <v>100</v>
      </c>
      <c r="E280" s="318">
        <v>100</v>
      </c>
      <c r="F280" s="318">
        <v>100</v>
      </c>
      <c r="G280" s="318">
        <v>100</v>
      </c>
      <c r="H280" s="318">
        <v>0</v>
      </c>
      <c r="I280" s="318">
        <v>100</v>
      </c>
      <c r="J280" s="318">
        <v>100</v>
      </c>
      <c r="K280" s="318">
        <v>0</v>
      </c>
      <c r="L280" s="318">
        <v>200</v>
      </c>
      <c r="M280" s="318">
        <v>200</v>
      </c>
      <c r="N280" s="318">
        <v>0</v>
      </c>
      <c r="O280" s="318">
        <v>0</v>
      </c>
      <c r="P280" s="318">
        <v>0</v>
      </c>
      <c r="Q280" s="318">
        <v>0</v>
      </c>
      <c r="R280" s="318">
        <v>0</v>
      </c>
      <c r="S280" s="330">
        <f t="shared" si="4"/>
        <v>0</v>
      </c>
      <c r="T280" s="330">
        <v>-100</v>
      </c>
      <c r="U280" s="330" t="e">
        <v>#DIV/0!</v>
      </c>
      <c r="V280" s="330">
        <v>-100</v>
      </c>
      <c r="W280" s="330">
        <v>-100</v>
      </c>
      <c r="X280" s="331"/>
      <c r="Y280" s="335">
        <v>0</v>
      </c>
      <c r="Z280" s="335"/>
      <c r="AA280" s="335"/>
    </row>
    <row r="281" s="296" customFormat="1" spans="1:27">
      <c r="A281" s="319"/>
      <c r="B281" s="316">
        <v>2079999</v>
      </c>
      <c r="C281" s="320" t="s">
        <v>415</v>
      </c>
      <c r="D281" s="318">
        <v>237</v>
      </c>
      <c r="E281" s="318">
        <v>237</v>
      </c>
      <c r="F281" s="318">
        <v>225</v>
      </c>
      <c r="G281" s="318">
        <v>225</v>
      </c>
      <c r="H281" s="318">
        <v>0</v>
      </c>
      <c r="I281" s="318">
        <v>225</v>
      </c>
      <c r="J281" s="318">
        <v>225</v>
      </c>
      <c r="K281" s="318">
        <v>0</v>
      </c>
      <c r="L281" s="318">
        <v>603</v>
      </c>
      <c r="M281" s="318">
        <v>603</v>
      </c>
      <c r="N281" s="318">
        <v>0</v>
      </c>
      <c r="O281" s="318">
        <v>603</v>
      </c>
      <c r="P281" s="318">
        <v>603</v>
      </c>
      <c r="Q281" s="318">
        <v>0</v>
      </c>
      <c r="R281" s="318">
        <v>603</v>
      </c>
      <c r="S281" s="330">
        <f t="shared" si="4"/>
        <v>100</v>
      </c>
      <c r="T281" s="330">
        <v>0</v>
      </c>
      <c r="U281" s="330" t="e">
        <v>#DIV/0!</v>
      </c>
      <c r="V281" s="330">
        <v>154.430379746835</v>
      </c>
      <c r="W281" s="330">
        <v>154.430379746835</v>
      </c>
      <c r="X281" s="331"/>
      <c r="Y281" s="335">
        <v>0</v>
      </c>
      <c r="Z281" s="335"/>
      <c r="AA281" s="335"/>
    </row>
    <row r="282" s="296" customFormat="1" spans="1:27">
      <c r="A282" s="319">
        <v>1</v>
      </c>
      <c r="B282" s="316">
        <v>208</v>
      </c>
      <c r="C282" s="317" t="s">
        <v>416</v>
      </c>
      <c r="D282" s="318">
        <v>45601.511207</v>
      </c>
      <c r="E282" s="318">
        <v>45601.511207</v>
      </c>
      <c r="F282" s="318">
        <v>65799</v>
      </c>
      <c r="G282" s="318">
        <v>63470</v>
      </c>
      <c r="H282" s="318">
        <v>2329</v>
      </c>
      <c r="I282" s="318">
        <v>65799</v>
      </c>
      <c r="J282" s="318">
        <v>63470</v>
      </c>
      <c r="K282" s="318">
        <v>2329</v>
      </c>
      <c r="L282" s="318">
        <v>63992.350946</v>
      </c>
      <c r="M282" s="318">
        <v>61602.350946</v>
      </c>
      <c r="N282" s="318">
        <v>2390</v>
      </c>
      <c r="O282" s="318">
        <v>51624.132197</v>
      </c>
      <c r="P282" s="318">
        <v>49313.28814</v>
      </c>
      <c r="Q282" s="318">
        <v>2310.844057</v>
      </c>
      <c r="R282" s="318">
        <v>51624.132197</v>
      </c>
      <c r="S282" s="330">
        <f t="shared" si="4"/>
        <v>80.672348231999</v>
      </c>
      <c r="T282" s="330">
        <v>-19.9490159341037</v>
      </c>
      <c r="U282" s="330">
        <v>-3.3119641422594</v>
      </c>
      <c r="V282" s="330">
        <v>13.2070644822742</v>
      </c>
      <c r="W282" s="330">
        <v>13.2070644822742</v>
      </c>
      <c r="X282" s="331"/>
      <c r="Y282" s="335">
        <v>0</v>
      </c>
      <c r="Z282" s="335">
        <v>0</v>
      </c>
      <c r="AA282" s="335">
        <v>0</v>
      </c>
    </row>
    <row r="283" s="296" customFormat="1" spans="1:27">
      <c r="A283" s="319">
        <v>2</v>
      </c>
      <c r="B283" s="316">
        <v>20801</v>
      </c>
      <c r="C283" s="317" t="s">
        <v>417</v>
      </c>
      <c r="D283" s="318">
        <v>1780.033237</v>
      </c>
      <c r="E283" s="318">
        <v>1780.033237</v>
      </c>
      <c r="F283" s="318">
        <v>2081</v>
      </c>
      <c r="G283" s="318">
        <v>1806</v>
      </c>
      <c r="H283" s="318">
        <v>275</v>
      </c>
      <c r="I283" s="318">
        <v>2081</v>
      </c>
      <c r="J283" s="318">
        <v>1806</v>
      </c>
      <c r="K283" s="318">
        <v>275</v>
      </c>
      <c r="L283" s="318">
        <v>1765.327452</v>
      </c>
      <c r="M283" s="318">
        <v>1421.327452</v>
      </c>
      <c r="N283" s="318">
        <v>344</v>
      </c>
      <c r="O283" s="318">
        <v>2137.626754</v>
      </c>
      <c r="P283" s="318">
        <v>1853.207846</v>
      </c>
      <c r="Q283" s="318">
        <v>284.418908</v>
      </c>
      <c r="R283" s="318">
        <v>2137.626754</v>
      </c>
      <c r="S283" s="330">
        <f t="shared" si="4"/>
        <v>121.089532232573</v>
      </c>
      <c r="T283" s="330">
        <v>30.3857069243464</v>
      </c>
      <c r="U283" s="330">
        <v>-17.3200848837209</v>
      </c>
      <c r="V283" s="330">
        <v>20.0891483129087</v>
      </c>
      <c r="W283" s="330">
        <v>20.0891483129087</v>
      </c>
      <c r="X283" s="331"/>
      <c r="Y283" s="335">
        <v>0</v>
      </c>
      <c r="Z283" s="335">
        <v>0</v>
      </c>
      <c r="AA283" s="335">
        <v>0</v>
      </c>
    </row>
    <row r="284" s="296" customFormat="1" spans="1:27">
      <c r="A284" s="319"/>
      <c r="B284" s="316">
        <v>2080101</v>
      </c>
      <c r="C284" s="320" t="s">
        <v>218</v>
      </c>
      <c r="D284" s="318">
        <v>735</v>
      </c>
      <c r="E284" s="318">
        <v>735</v>
      </c>
      <c r="F284" s="318">
        <v>1096</v>
      </c>
      <c r="G284" s="318">
        <v>1096</v>
      </c>
      <c r="H284" s="318">
        <v>0</v>
      </c>
      <c r="I284" s="318">
        <v>1096</v>
      </c>
      <c r="J284" s="318">
        <v>1096</v>
      </c>
      <c r="K284" s="318">
        <v>0</v>
      </c>
      <c r="L284" s="318">
        <v>1131.497452</v>
      </c>
      <c r="M284" s="318">
        <v>1131.497452</v>
      </c>
      <c r="N284" s="318">
        <v>0</v>
      </c>
      <c r="O284" s="318">
        <v>1150</v>
      </c>
      <c r="P284" s="318">
        <v>1150</v>
      </c>
      <c r="Q284" s="318">
        <v>0</v>
      </c>
      <c r="R284" s="318">
        <v>1150</v>
      </c>
      <c r="S284" s="330">
        <f t="shared" si="4"/>
        <v>101.635226660678</v>
      </c>
      <c r="T284" s="330">
        <v>1.63522666067833</v>
      </c>
      <c r="U284" s="330" t="e">
        <v>#DIV/0!</v>
      </c>
      <c r="V284" s="330">
        <v>56.4625850340136</v>
      </c>
      <c r="W284" s="330">
        <v>56.4625850340136</v>
      </c>
      <c r="X284" s="331"/>
      <c r="Y284" s="335">
        <v>0</v>
      </c>
      <c r="Z284" s="335"/>
      <c r="AA284" s="335"/>
    </row>
    <row r="285" s="296" customFormat="1" spans="1:27">
      <c r="A285" s="319"/>
      <c r="B285" s="316">
        <v>2080102</v>
      </c>
      <c r="C285" s="320" t="s">
        <v>219</v>
      </c>
      <c r="D285" s="318">
        <v>6</v>
      </c>
      <c r="E285" s="318">
        <v>6</v>
      </c>
      <c r="F285" s="318">
        <v>149</v>
      </c>
      <c r="G285" s="318">
        <v>149</v>
      </c>
      <c r="H285" s="318">
        <v>0</v>
      </c>
      <c r="I285" s="318">
        <v>149</v>
      </c>
      <c r="J285" s="318">
        <v>149</v>
      </c>
      <c r="K285" s="318">
        <v>0</v>
      </c>
      <c r="L285" s="318">
        <v>25.43</v>
      </c>
      <c r="M285" s="318">
        <v>25.43</v>
      </c>
      <c r="N285" s="318">
        <v>0</v>
      </c>
      <c r="O285" s="318">
        <v>149</v>
      </c>
      <c r="P285" s="318">
        <v>149</v>
      </c>
      <c r="Q285" s="318">
        <v>0</v>
      </c>
      <c r="R285" s="318">
        <v>149</v>
      </c>
      <c r="S285" s="330">
        <f t="shared" si="4"/>
        <v>585.922139205662</v>
      </c>
      <c r="T285" s="330">
        <v>485.922139205662</v>
      </c>
      <c r="U285" s="330" t="e">
        <v>#DIV/0!</v>
      </c>
      <c r="V285" s="330">
        <v>2383.33333333333</v>
      </c>
      <c r="W285" s="330">
        <v>2383.33333333333</v>
      </c>
      <c r="X285" s="331"/>
      <c r="Y285" s="335">
        <v>0</v>
      </c>
      <c r="Z285" s="335"/>
      <c r="AA285" s="335"/>
    </row>
    <row r="286" s="296" customFormat="1" spans="1:27">
      <c r="A286" s="319"/>
      <c r="B286" s="316">
        <v>2080104</v>
      </c>
      <c r="C286" s="320" t="s">
        <v>418</v>
      </c>
      <c r="D286" s="318">
        <v>20</v>
      </c>
      <c r="E286" s="318">
        <v>20</v>
      </c>
      <c r="F286" s="318">
        <v>0</v>
      </c>
      <c r="G286" s="318">
        <v>0</v>
      </c>
      <c r="H286" s="318">
        <v>0</v>
      </c>
      <c r="I286" s="318">
        <v>0</v>
      </c>
      <c r="J286" s="318">
        <v>0</v>
      </c>
      <c r="K286" s="318">
        <v>0</v>
      </c>
      <c r="L286" s="318">
        <v>0</v>
      </c>
      <c r="M286" s="318">
        <v>0</v>
      </c>
      <c r="N286" s="318">
        <v>0</v>
      </c>
      <c r="O286" s="318">
        <v>0</v>
      </c>
      <c r="P286" s="318">
        <v>0</v>
      </c>
      <c r="Q286" s="318">
        <v>0</v>
      </c>
      <c r="R286" s="318">
        <v>0</v>
      </c>
      <c r="S286" s="330" t="str">
        <f t="shared" si="4"/>
        <v/>
      </c>
      <c r="T286" s="330" t="e">
        <v>#DIV/0!</v>
      </c>
      <c r="U286" s="330" t="e">
        <v>#DIV/0!</v>
      </c>
      <c r="V286" s="330">
        <v>-100</v>
      </c>
      <c r="W286" s="330">
        <v>-100</v>
      </c>
      <c r="X286" s="331"/>
      <c r="Y286" s="335">
        <v>0</v>
      </c>
      <c r="Z286" s="335"/>
      <c r="AA286" s="335"/>
    </row>
    <row r="287" s="296" customFormat="1" spans="1:27">
      <c r="A287" s="319"/>
      <c r="B287" s="316">
        <v>2080105</v>
      </c>
      <c r="C287" s="320" t="s">
        <v>419</v>
      </c>
      <c r="D287" s="318">
        <v>16</v>
      </c>
      <c r="E287" s="318">
        <v>16</v>
      </c>
      <c r="F287" s="318">
        <v>0</v>
      </c>
      <c r="G287" s="318">
        <v>0</v>
      </c>
      <c r="H287" s="318">
        <v>0</v>
      </c>
      <c r="I287" s="318">
        <v>0</v>
      </c>
      <c r="J287" s="318">
        <v>0</v>
      </c>
      <c r="K287" s="318">
        <v>0</v>
      </c>
      <c r="L287" s="318">
        <v>0</v>
      </c>
      <c r="M287" s="318">
        <v>0</v>
      </c>
      <c r="N287" s="318">
        <v>0</v>
      </c>
      <c r="O287" s="318">
        <v>0</v>
      </c>
      <c r="P287" s="318">
        <v>0</v>
      </c>
      <c r="Q287" s="318">
        <v>0</v>
      </c>
      <c r="R287" s="318">
        <v>0</v>
      </c>
      <c r="S287" s="330" t="str">
        <f t="shared" si="4"/>
        <v/>
      </c>
      <c r="T287" s="330" t="e">
        <v>#DIV/0!</v>
      </c>
      <c r="U287" s="330" t="e">
        <v>#DIV/0!</v>
      </c>
      <c r="V287" s="330">
        <v>-100</v>
      </c>
      <c r="W287" s="330">
        <v>-100</v>
      </c>
      <c r="X287" s="331"/>
      <c r="Y287" s="335">
        <v>0</v>
      </c>
      <c r="Z287" s="335"/>
      <c r="AA287" s="335"/>
    </row>
    <row r="288" s="296" customFormat="1" spans="1:27">
      <c r="A288" s="319"/>
      <c r="B288" s="316">
        <v>2080106</v>
      </c>
      <c r="C288" s="320" t="s">
        <v>420</v>
      </c>
      <c r="D288" s="318">
        <v>22</v>
      </c>
      <c r="E288" s="318">
        <v>22</v>
      </c>
      <c r="F288" s="318">
        <v>29</v>
      </c>
      <c r="G288" s="318">
        <v>29</v>
      </c>
      <c r="H288" s="318">
        <v>0</v>
      </c>
      <c r="I288" s="318">
        <v>29</v>
      </c>
      <c r="J288" s="318">
        <v>29</v>
      </c>
      <c r="K288" s="318">
        <v>0</v>
      </c>
      <c r="L288" s="318">
        <v>19</v>
      </c>
      <c r="M288" s="318">
        <v>19</v>
      </c>
      <c r="N288" s="318">
        <v>0</v>
      </c>
      <c r="O288" s="318">
        <v>29</v>
      </c>
      <c r="P288" s="318">
        <v>29</v>
      </c>
      <c r="Q288" s="318">
        <v>0</v>
      </c>
      <c r="R288" s="318">
        <v>29</v>
      </c>
      <c r="S288" s="330">
        <f t="shared" si="4"/>
        <v>152.631578947368</v>
      </c>
      <c r="T288" s="330">
        <v>52.6315789473684</v>
      </c>
      <c r="U288" s="330" t="e">
        <v>#DIV/0!</v>
      </c>
      <c r="V288" s="330">
        <v>31.8181818181818</v>
      </c>
      <c r="W288" s="330">
        <v>31.8181818181818</v>
      </c>
      <c r="X288" s="331"/>
      <c r="Y288" s="335">
        <v>0</v>
      </c>
      <c r="Z288" s="335"/>
      <c r="AA288" s="335"/>
    </row>
    <row r="289" s="296" customFormat="1" spans="1:27">
      <c r="A289" s="319"/>
      <c r="B289" s="316">
        <v>2080107</v>
      </c>
      <c r="C289" s="320" t="s">
        <v>421</v>
      </c>
      <c r="D289" s="318">
        <v>98</v>
      </c>
      <c r="E289" s="318">
        <v>98</v>
      </c>
      <c r="F289" s="318">
        <v>76</v>
      </c>
      <c r="G289" s="318">
        <v>76</v>
      </c>
      <c r="H289" s="318">
        <v>0</v>
      </c>
      <c r="I289" s="318">
        <v>76</v>
      </c>
      <c r="J289" s="318">
        <v>76</v>
      </c>
      <c r="K289" s="318">
        <v>0</v>
      </c>
      <c r="L289" s="318">
        <v>50</v>
      </c>
      <c r="M289" s="318">
        <v>50</v>
      </c>
      <c r="N289" s="318">
        <v>0</v>
      </c>
      <c r="O289" s="318">
        <v>76</v>
      </c>
      <c r="P289" s="318">
        <v>76</v>
      </c>
      <c r="Q289" s="318">
        <v>0</v>
      </c>
      <c r="R289" s="318">
        <v>76</v>
      </c>
      <c r="S289" s="330">
        <f t="shared" si="4"/>
        <v>152</v>
      </c>
      <c r="T289" s="330">
        <v>52</v>
      </c>
      <c r="U289" s="330" t="e">
        <v>#DIV/0!</v>
      </c>
      <c r="V289" s="330">
        <v>-22.4489795918367</v>
      </c>
      <c r="W289" s="330">
        <v>-22.4489795918367</v>
      </c>
      <c r="X289" s="331"/>
      <c r="Y289" s="335">
        <v>0</v>
      </c>
      <c r="Z289" s="335"/>
      <c r="AA289" s="335"/>
    </row>
    <row r="290" s="296" customFormat="1" spans="1:27">
      <c r="A290" s="319"/>
      <c r="B290" s="316">
        <v>2080108</v>
      </c>
      <c r="C290" s="320" t="s">
        <v>253</v>
      </c>
      <c r="D290" s="318">
        <v>156</v>
      </c>
      <c r="E290" s="318">
        <v>156</v>
      </c>
      <c r="F290" s="318">
        <v>37</v>
      </c>
      <c r="G290" s="318">
        <v>37</v>
      </c>
      <c r="H290" s="318">
        <v>0</v>
      </c>
      <c r="I290" s="318">
        <v>37</v>
      </c>
      <c r="J290" s="318">
        <v>37</v>
      </c>
      <c r="K290" s="318">
        <v>0</v>
      </c>
      <c r="L290" s="318">
        <v>0</v>
      </c>
      <c r="M290" s="318">
        <v>0</v>
      </c>
      <c r="N290" s="318">
        <v>0</v>
      </c>
      <c r="O290" s="318">
        <v>37</v>
      </c>
      <c r="P290" s="318">
        <v>37</v>
      </c>
      <c r="Q290" s="318">
        <v>0</v>
      </c>
      <c r="R290" s="318">
        <v>37</v>
      </c>
      <c r="S290" s="330" t="str">
        <f t="shared" si="4"/>
        <v/>
      </c>
      <c r="T290" s="330" t="e">
        <v>#DIV/0!</v>
      </c>
      <c r="U290" s="330" t="e">
        <v>#DIV/0!</v>
      </c>
      <c r="V290" s="330">
        <v>-76.2820512820513</v>
      </c>
      <c r="W290" s="330">
        <v>-76.2820512820513</v>
      </c>
      <c r="X290" s="331"/>
      <c r="Y290" s="335">
        <v>0</v>
      </c>
      <c r="Z290" s="335"/>
      <c r="AA290" s="335"/>
    </row>
    <row r="291" s="296" customFormat="1" spans="1:27">
      <c r="A291" s="319"/>
      <c r="B291" s="316">
        <v>2080109</v>
      </c>
      <c r="C291" s="320" t="s">
        <v>422</v>
      </c>
      <c r="D291" s="318">
        <v>358.033237</v>
      </c>
      <c r="E291" s="318">
        <v>358.033237</v>
      </c>
      <c r="F291" s="318">
        <v>484</v>
      </c>
      <c r="G291" s="318">
        <v>209</v>
      </c>
      <c r="H291" s="318">
        <v>275</v>
      </c>
      <c r="I291" s="318">
        <v>484</v>
      </c>
      <c r="J291" s="318">
        <v>209</v>
      </c>
      <c r="K291" s="318">
        <v>275</v>
      </c>
      <c r="L291" s="318">
        <v>410.4</v>
      </c>
      <c r="M291" s="318">
        <v>66.4</v>
      </c>
      <c r="N291" s="318">
        <v>344</v>
      </c>
      <c r="O291" s="318">
        <v>493.626754</v>
      </c>
      <c r="P291" s="318">
        <v>209.207846</v>
      </c>
      <c r="Q291" s="318">
        <v>284.418908</v>
      </c>
      <c r="R291" s="318">
        <v>493.626754</v>
      </c>
      <c r="S291" s="330">
        <f t="shared" si="4"/>
        <v>120.279423489279</v>
      </c>
      <c r="T291" s="330">
        <v>215.072057228916</v>
      </c>
      <c r="U291" s="330">
        <v>-17.3200848837209</v>
      </c>
      <c r="V291" s="330">
        <v>37.8717680336476</v>
      </c>
      <c r="W291" s="330">
        <v>37.8717680336476</v>
      </c>
      <c r="X291" s="331"/>
      <c r="Y291" s="335">
        <v>0</v>
      </c>
      <c r="Z291" s="335"/>
      <c r="AA291" s="335"/>
    </row>
    <row r="292" s="296" customFormat="1" spans="1:27">
      <c r="A292" s="319"/>
      <c r="B292" s="316">
        <v>2080111</v>
      </c>
      <c r="C292" s="320" t="s">
        <v>423</v>
      </c>
      <c r="D292" s="318">
        <v>55</v>
      </c>
      <c r="E292" s="318">
        <v>55</v>
      </c>
      <c r="F292" s="318">
        <v>0</v>
      </c>
      <c r="G292" s="318">
        <v>0</v>
      </c>
      <c r="H292" s="318">
        <v>0</v>
      </c>
      <c r="I292" s="318">
        <v>0</v>
      </c>
      <c r="J292" s="318">
        <v>0</v>
      </c>
      <c r="K292" s="318">
        <v>0</v>
      </c>
      <c r="L292" s="318">
        <v>0</v>
      </c>
      <c r="M292" s="318">
        <v>0</v>
      </c>
      <c r="N292" s="318">
        <v>0</v>
      </c>
      <c r="O292" s="318">
        <v>0</v>
      </c>
      <c r="P292" s="318">
        <v>0</v>
      </c>
      <c r="Q292" s="318">
        <v>0</v>
      </c>
      <c r="R292" s="318">
        <v>0</v>
      </c>
      <c r="S292" s="330" t="str">
        <f t="shared" si="4"/>
        <v/>
      </c>
      <c r="T292" s="330" t="e">
        <v>#DIV/0!</v>
      </c>
      <c r="U292" s="330" t="e">
        <v>#DIV/0!</v>
      </c>
      <c r="V292" s="330">
        <v>-100</v>
      </c>
      <c r="W292" s="330">
        <v>-100</v>
      </c>
      <c r="X292" s="331"/>
      <c r="Y292" s="335">
        <v>0</v>
      </c>
      <c r="Z292" s="335"/>
      <c r="AA292" s="335"/>
    </row>
    <row r="293" s="296" customFormat="1" spans="1:27">
      <c r="A293" s="319"/>
      <c r="B293" s="316">
        <v>2080199</v>
      </c>
      <c r="C293" s="320" t="s">
        <v>424</v>
      </c>
      <c r="D293" s="318">
        <v>314</v>
      </c>
      <c r="E293" s="318">
        <v>314</v>
      </c>
      <c r="F293" s="318">
        <v>210</v>
      </c>
      <c r="G293" s="318">
        <v>210</v>
      </c>
      <c r="H293" s="318">
        <v>0</v>
      </c>
      <c r="I293" s="318">
        <v>210</v>
      </c>
      <c r="J293" s="318">
        <v>210</v>
      </c>
      <c r="K293" s="318">
        <v>0</v>
      </c>
      <c r="L293" s="318">
        <v>129</v>
      </c>
      <c r="M293" s="318">
        <v>129</v>
      </c>
      <c r="N293" s="318">
        <v>0</v>
      </c>
      <c r="O293" s="318">
        <v>203</v>
      </c>
      <c r="P293" s="318">
        <v>203</v>
      </c>
      <c r="Q293" s="318">
        <v>0</v>
      </c>
      <c r="R293" s="318">
        <v>203</v>
      </c>
      <c r="S293" s="330">
        <f t="shared" si="4"/>
        <v>157.364341085271</v>
      </c>
      <c r="T293" s="330">
        <v>57.3643410852713</v>
      </c>
      <c r="U293" s="330" t="e">
        <v>#DIV/0!</v>
      </c>
      <c r="V293" s="330">
        <v>-35.3503184713376</v>
      </c>
      <c r="W293" s="330">
        <v>-35.3503184713376</v>
      </c>
      <c r="X293" s="331"/>
      <c r="Y293" s="335">
        <v>0</v>
      </c>
      <c r="Z293" s="335"/>
      <c r="AA293" s="335"/>
    </row>
    <row r="294" s="296" customFormat="1" spans="1:27">
      <c r="A294" s="319">
        <v>2</v>
      </c>
      <c r="B294" s="316">
        <v>20802</v>
      </c>
      <c r="C294" s="317" t="s">
        <v>425</v>
      </c>
      <c r="D294" s="318">
        <v>993</v>
      </c>
      <c r="E294" s="318">
        <v>993</v>
      </c>
      <c r="F294" s="318">
        <v>1117</v>
      </c>
      <c r="G294" s="318">
        <v>1117</v>
      </c>
      <c r="H294" s="318">
        <v>0</v>
      </c>
      <c r="I294" s="318">
        <v>1117</v>
      </c>
      <c r="J294" s="318">
        <v>1117</v>
      </c>
      <c r="K294" s="318">
        <v>0</v>
      </c>
      <c r="L294" s="318">
        <v>1122.774041</v>
      </c>
      <c r="M294" s="318">
        <v>1122.774041</v>
      </c>
      <c r="N294" s="318">
        <v>0</v>
      </c>
      <c r="O294" s="318">
        <v>1199</v>
      </c>
      <c r="P294" s="318">
        <v>1199</v>
      </c>
      <c r="Q294" s="318">
        <v>0</v>
      </c>
      <c r="R294" s="318">
        <v>1199</v>
      </c>
      <c r="S294" s="330">
        <f t="shared" si="4"/>
        <v>106.789073866734</v>
      </c>
      <c r="T294" s="330">
        <v>6.78907386673361</v>
      </c>
      <c r="U294" s="330" t="e">
        <v>#DIV/0!</v>
      </c>
      <c r="V294" s="330">
        <v>20.7452165156093</v>
      </c>
      <c r="W294" s="330">
        <v>20.7452165156093</v>
      </c>
      <c r="X294" s="331"/>
      <c r="Y294" s="335">
        <v>0</v>
      </c>
      <c r="Z294" s="335">
        <v>0</v>
      </c>
      <c r="AA294" s="335">
        <v>0</v>
      </c>
    </row>
    <row r="295" s="296" customFormat="1" spans="1:27">
      <c r="A295" s="319"/>
      <c r="B295" s="316">
        <v>2080201</v>
      </c>
      <c r="C295" s="320" t="s">
        <v>218</v>
      </c>
      <c r="D295" s="318">
        <v>309</v>
      </c>
      <c r="E295" s="318">
        <v>309</v>
      </c>
      <c r="F295" s="318">
        <v>433</v>
      </c>
      <c r="G295" s="318">
        <v>433</v>
      </c>
      <c r="H295" s="318">
        <v>0</v>
      </c>
      <c r="I295" s="318">
        <v>433</v>
      </c>
      <c r="J295" s="318">
        <v>433</v>
      </c>
      <c r="K295" s="318">
        <v>0</v>
      </c>
      <c r="L295" s="318">
        <v>408.100286</v>
      </c>
      <c r="M295" s="318">
        <v>408.100286</v>
      </c>
      <c r="N295" s="318">
        <v>0</v>
      </c>
      <c r="O295" s="318">
        <v>328</v>
      </c>
      <c r="P295" s="318">
        <v>328</v>
      </c>
      <c r="Q295" s="318">
        <v>0</v>
      </c>
      <c r="R295" s="318">
        <v>328</v>
      </c>
      <c r="S295" s="330">
        <f t="shared" si="4"/>
        <v>80.3724014052762</v>
      </c>
      <c r="T295" s="330">
        <v>-19.6275985947238</v>
      </c>
      <c r="U295" s="330" t="e">
        <v>#DIV/0!</v>
      </c>
      <c r="V295" s="330">
        <v>6.14886731391586</v>
      </c>
      <c r="W295" s="330">
        <v>6.14886731391586</v>
      </c>
      <c r="X295" s="331"/>
      <c r="Y295" s="335">
        <v>0</v>
      </c>
      <c r="Z295" s="335"/>
      <c r="AA295" s="335"/>
    </row>
    <row r="296" s="296" customFormat="1" spans="1:27">
      <c r="A296" s="319"/>
      <c r="B296" s="316">
        <v>2080202</v>
      </c>
      <c r="C296" s="320" t="s">
        <v>219</v>
      </c>
      <c r="D296" s="318">
        <v>81</v>
      </c>
      <c r="E296" s="318">
        <v>81</v>
      </c>
      <c r="F296" s="318">
        <v>68</v>
      </c>
      <c r="G296" s="318">
        <v>68</v>
      </c>
      <c r="H296" s="318">
        <v>0</v>
      </c>
      <c r="I296" s="318">
        <v>68</v>
      </c>
      <c r="J296" s="318">
        <v>68</v>
      </c>
      <c r="K296" s="318">
        <v>0</v>
      </c>
      <c r="L296" s="318">
        <v>45</v>
      </c>
      <c r="M296" s="318">
        <v>45</v>
      </c>
      <c r="N296" s="318">
        <v>0</v>
      </c>
      <c r="O296" s="318">
        <v>68</v>
      </c>
      <c r="P296" s="318">
        <v>68</v>
      </c>
      <c r="Q296" s="318">
        <v>0</v>
      </c>
      <c r="R296" s="318">
        <v>68</v>
      </c>
      <c r="S296" s="330">
        <f t="shared" si="4"/>
        <v>151.111111111111</v>
      </c>
      <c r="T296" s="330">
        <v>51.1111111111111</v>
      </c>
      <c r="U296" s="330" t="e">
        <v>#DIV/0!</v>
      </c>
      <c r="V296" s="330">
        <v>-16.0493827160494</v>
      </c>
      <c r="W296" s="330">
        <v>-16.0493827160494</v>
      </c>
      <c r="X296" s="331"/>
      <c r="Y296" s="335">
        <v>0</v>
      </c>
      <c r="Z296" s="335"/>
      <c r="AA296" s="335"/>
    </row>
    <row r="297" s="296" customFormat="1" spans="1:27">
      <c r="A297" s="319"/>
      <c r="B297" s="316">
        <v>2080204</v>
      </c>
      <c r="C297" s="320" t="s">
        <v>426</v>
      </c>
      <c r="D297" s="318">
        <v>45</v>
      </c>
      <c r="E297" s="318">
        <v>45</v>
      </c>
      <c r="F297" s="318">
        <v>15</v>
      </c>
      <c r="G297" s="318">
        <v>15</v>
      </c>
      <c r="H297" s="318">
        <v>0</v>
      </c>
      <c r="I297" s="318">
        <v>15</v>
      </c>
      <c r="J297" s="318">
        <v>15</v>
      </c>
      <c r="K297" s="318">
        <v>0</v>
      </c>
      <c r="L297" s="318">
        <v>3</v>
      </c>
      <c r="M297" s="318">
        <v>3</v>
      </c>
      <c r="N297" s="318">
        <v>0</v>
      </c>
      <c r="O297" s="318">
        <v>15</v>
      </c>
      <c r="P297" s="318">
        <v>15</v>
      </c>
      <c r="Q297" s="318">
        <v>0</v>
      </c>
      <c r="R297" s="318">
        <v>15</v>
      </c>
      <c r="S297" s="330">
        <f t="shared" si="4"/>
        <v>500</v>
      </c>
      <c r="T297" s="330">
        <v>400</v>
      </c>
      <c r="U297" s="330" t="e">
        <v>#DIV/0!</v>
      </c>
      <c r="V297" s="330">
        <v>-66.6666666666667</v>
      </c>
      <c r="W297" s="330">
        <v>-66.6666666666667</v>
      </c>
      <c r="X297" s="331"/>
      <c r="Y297" s="335">
        <v>0</v>
      </c>
      <c r="Z297" s="335"/>
      <c r="AA297" s="335"/>
    </row>
    <row r="298" s="296" customFormat="1" spans="1:27">
      <c r="A298" s="319"/>
      <c r="B298" s="316">
        <v>2080205</v>
      </c>
      <c r="C298" s="320" t="s">
        <v>427</v>
      </c>
      <c r="D298" s="318">
        <v>10</v>
      </c>
      <c r="E298" s="318">
        <v>10</v>
      </c>
      <c r="F298" s="318">
        <v>10</v>
      </c>
      <c r="G298" s="318">
        <v>10</v>
      </c>
      <c r="H298" s="318">
        <v>0</v>
      </c>
      <c r="I298" s="318">
        <v>10</v>
      </c>
      <c r="J298" s="318">
        <v>10</v>
      </c>
      <c r="K298" s="318">
        <v>0</v>
      </c>
      <c r="L298" s="318">
        <v>5</v>
      </c>
      <c r="M298" s="318">
        <v>5</v>
      </c>
      <c r="N298" s="318">
        <v>0</v>
      </c>
      <c r="O298" s="318">
        <v>10</v>
      </c>
      <c r="P298" s="318">
        <v>10</v>
      </c>
      <c r="Q298" s="318">
        <v>0</v>
      </c>
      <c r="R298" s="318">
        <v>10</v>
      </c>
      <c r="S298" s="330">
        <f t="shared" si="4"/>
        <v>200</v>
      </c>
      <c r="T298" s="330">
        <v>100</v>
      </c>
      <c r="U298" s="330" t="e">
        <v>#DIV/0!</v>
      </c>
      <c r="V298" s="330">
        <v>0</v>
      </c>
      <c r="W298" s="330">
        <v>0</v>
      </c>
      <c r="X298" s="331"/>
      <c r="Y298" s="335">
        <v>0</v>
      </c>
      <c r="Z298" s="335"/>
      <c r="AA298" s="335"/>
    </row>
    <row r="299" s="296" customFormat="1" spans="1:27">
      <c r="A299" s="319"/>
      <c r="B299" s="316">
        <v>2080206</v>
      </c>
      <c r="C299" s="320" t="s">
        <v>428</v>
      </c>
      <c r="D299" s="318">
        <v>3</v>
      </c>
      <c r="E299" s="318">
        <v>3</v>
      </c>
      <c r="F299" s="318">
        <v>0</v>
      </c>
      <c r="G299" s="318">
        <v>0</v>
      </c>
      <c r="H299" s="318">
        <v>0</v>
      </c>
      <c r="I299" s="318">
        <v>0</v>
      </c>
      <c r="J299" s="318">
        <v>0</v>
      </c>
      <c r="K299" s="318">
        <v>0</v>
      </c>
      <c r="L299" s="318">
        <v>0</v>
      </c>
      <c r="M299" s="318">
        <v>0</v>
      </c>
      <c r="N299" s="318">
        <v>0</v>
      </c>
      <c r="O299" s="318">
        <v>0</v>
      </c>
      <c r="P299" s="318">
        <v>0</v>
      </c>
      <c r="Q299" s="318">
        <v>0</v>
      </c>
      <c r="R299" s="318">
        <v>0</v>
      </c>
      <c r="S299" s="330" t="str">
        <f t="shared" si="4"/>
        <v/>
      </c>
      <c r="T299" s="330" t="e">
        <v>#DIV/0!</v>
      </c>
      <c r="U299" s="330" t="e">
        <v>#DIV/0!</v>
      </c>
      <c r="V299" s="330">
        <v>-100</v>
      </c>
      <c r="W299" s="330">
        <v>-100</v>
      </c>
      <c r="X299" s="331"/>
      <c r="Y299" s="335">
        <v>0</v>
      </c>
      <c r="Z299" s="335"/>
      <c r="AA299" s="335"/>
    </row>
    <row r="300" s="296" customFormat="1" spans="1:27">
      <c r="A300" s="319"/>
      <c r="B300" s="316">
        <v>2080207</v>
      </c>
      <c r="C300" s="320" t="s">
        <v>429</v>
      </c>
      <c r="D300" s="318">
        <v>199</v>
      </c>
      <c r="E300" s="318">
        <v>199</v>
      </c>
      <c r="F300" s="318">
        <v>6</v>
      </c>
      <c r="G300" s="318">
        <v>6</v>
      </c>
      <c r="H300" s="318">
        <v>0</v>
      </c>
      <c r="I300" s="318">
        <v>6</v>
      </c>
      <c r="J300" s="318">
        <v>6</v>
      </c>
      <c r="K300" s="318">
        <v>0</v>
      </c>
      <c r="L300" s="318">
        <v>41</v>
      </c>
      <c r="M300" s="318">
        <v>41</v>
      </c>
      <c r="N300" s="318">
        <v>0</v>
      </c>
      <c r="O300" s="318">
        <v>47</v>
      </c>
      <c r="P300" s="318">
        <v>47</v>
      </c>
      <c r="Q300" s="318">
        <v>0</v>
      </c>
      <c r="R300" s="318">
        <v>47</v>
      </c>
      <c r="S300" s="330">
        <f t="shared" si="4"/>
        <v>114.634146341463</v>
      </c>
      <c r="T300" s="330">
        <v>14.6341463414634</v>
      </c>
      <c r="U300" s="330" t="e">
        <v>#DIV/0!</v>
      </c>
      <c r="V300" s="330">
        <v>-76.3819095477387</v>
      </c>
      <c r="W300" s="330">
        <v>-76.3819095477387</v>
      </c>
      <c r="X300" s="331"/>
      <c r="Y300" s="335">
        <v>0</v>
      </c>
      <c r="Z300" s="335"/>
      <c r="AA300" s="335"/>
    </row>
    <row r="301" s="296" customFormat="1" spans="1:27">
      <c r="A301" s="319"/>
      <c r="B301" s="316">
        <v>2080208</v>
      </c>
      <c r="C301" s="320" t="s">
        <v>430</v>
      </c>
      <c r="D301" s="318">
        <v>83</v>
      </c>
      <c r="E301" s="318">
        <v>83</v>
      </c>
      <c r="F301" s="318">
        <v>86</v>
      </c>
      <c r="G301" s="318">
        <v>86</v>
      </c>
      <c r="H301" s="318">
        <v>0</v>
      </c>
      <c r="I301" s="318">
        <v>86</v>
      </c>
      <c r="J301" s="318">
        <v>86</v>
      </c>
      <c r="K301" s="318">
        <v>0</v>
      </c>
      <c r="L301" s="318">
        <v>80</v>
      </c>
      <c r="M301" s="318">
        <v>80</v>
      </c>
      <c r="N301" s="318">
        <v>0</v>
      </c>
      <c r="O301" s="318">
        <v>86</v>
      </c>
      <c r="P301" s="318">
        <v>86</v>
      </c>
      <c r="Q301" s="318">
        <v>0</v>
      </c>
      <c r="R301" s="318">
        <v>86</v>
      </c>
      <c r="S301" s="330">
        <f t="shared" si="4"/>
        <v>107.5</v>
      </c>
      <c r="T301" s="330">
        <v>7.5</v>
      </c>
      <c r="U301" s="330" t="e">
        <v>#DIV/0!</v>
      </c>
      <c r="V301" s="330">
        <v>3.6144578313253</v>
      </c>
      <c r="W301" s="330">
        <v>3.6144578313253</v>
      </c>
      <c r="X301" s="331"/>
      <c r="Y301" s="335">
        <v>0</v>
      </c>
      <c r="Z301" s="335"/>
      <c r="AA301" s="335"/>
    </row>
    <row r="302" s="296" customFormat="1" spans="1:27">
      <c r="A302" s="319"/>
      <c r="B302" s="316">
        <v>2080299</v>
      </c>
      <c r="C302" s="320" t="s">
        <v>431</v>
      </c>
      <c r="D302" s="318">
        <v>263</v>
      </c>
      <c r="E302" s="318">
        <v>263</v>
      </c>
      <c r="F302" s="318">
        <v>499</v>
      </c>
      <c r="G302" s="318">
        <v>499</v>
      </c>
      <c r="H302" s="318">
        <v>0</v>
      </c>
      <c r="I302" s="318">
        <v>499</v>
      </c>
      <c r="J302" s="318">
        <v>499</v>
      </c>
      <c r="K302" s="318">
        <v>0</v>
      </c>
      <c r="L302" s="318">
        <v>540.673755</v>
      </c>
      <c r="M302" s="318">
        <v>540.673755</v>
      </c>
      <c r="N302" s="318">
        <v>0</v>
      </c>
      <c r="O302" s="318">
        <v>645</v>
      </c>
      <c r="P302" s="318">
        <v>645</v>
      </c>
      <c r="Q302" s="318">
        <v>0</v>
      </c>
      <c r="R302" s="318">
        <v>645</v>
      </c>
      <c r="S302" s="330">
        <f t="shared" si="4"/>
        <v>119.295599987094</v>
      </c>
      <c r="T302" s="330">
        <v>19.2955999870939</v>
      </c>
      <c r="U302" s="330" t="e">
        <v>#DIV/0!</v>
      </c>
      <c r="V302" s="330">
        <v>145.247148288973</v>
      </c>
      <c r="W302" s="330">
        <v>145.247148288973</v>
      </c>
      <c r="X302" s="331"/>
      <c r="Y302" s="335">
        <v>0</v>
      </c>
      <c r="Z302" s="335"/>
      <c r="AA302" s="335"/>
    </row>
    <row r="303" s="296" customFormat="1" spans="1:27">
      <c r="A303" s="319">
        <v>2</v>
      </c>
      <c r="B303" s="316">
        <v>20803</v>
      </c>
      <c r="C303" s="317" t="s">
        <v>432</v>
      </c>
      <c r="D303" s="318">
        <v>34</v>
      </c>
      <c r="E303" s="318">
        <v>34</v>
      </c>
      <c r="F303" s="318">
        <v>0</v>
      </c>
      <c r="G303" s="318">
        <v>0</v>
      </c>
      <c r="H303" s="318">
        <v>0</v>
      </c>
      <c r="I303" s="318">
        <v>0</v>
      </c>
      <c r="J303" s="318">
        <v>0</v>
      </c>
      <c r="K303" s="318">
        <v>0</v>
      </c>
      <c r="L303" s="318">
        <v>0</v>
      </c>
      <c r="M303" s="318">
        <v>0</v>
      </c>
      <c r="N303" s="318">
        <v>0</v>
      </c>
      <c r="O303" s="318">
        <v>0</v>
      </c>
      <c r="P303" s="318">
        <v>0</v>
      </c>
      <c r="Q303" s="318">
        <v>0</v>
      </c>
      <c r="R303" s="318">
        <v>0</v>
      </c>
      <c r="S303" s="330" t="str">
        <f t="shared" si="4"/>
        <v/>
      </c>
      <c r="T303" s="330" t="e">
        <v>#DIV/0!</v>
      </c>
      <c r="U303" s="330" t="e">
        <v>#DIV/0!</v>
      </c>
      <c r="V303" s="330">
        <v>-100</v>
      </c>
      <c r="W303" s="330">
        <v>-100</v>
      </c>
      <c r="X303" s="331"/>
      <c r="Y303" s="335">
        <v>0</v>
      </c>
      <c r="Z303" s="335">
        <v>0</v>
      </c>
      <c r="AA303" s="335">
        <v>0</v>
      </c>
    </row>
    <row r="304" s="296" customFormat="1" spans="1:27">
      <c r="A304" s="319"/>
      <c r="B304" s="316">
        <v>2080301</v>
      </c>
      <c r="C304" s="320" t="s">
        <v>433</v>
      </c>
      <c r="D304" s="318">
        <v>34</v>
      </c>
      <c r="E304" s="318">
        <v>34</v>
      </c>
      <c r="F304" s="318">
        <v>0</v>
      </c>
      <c r="G304" s="318">
        <v>0</v>
      </c>
      <c r="H304" s="318">
        <v>0</v>
      </c>
      <c r="I304" s="318">
        <v>0</v>
      </c>
      <c r="J304" s="318">
        <v>0</v>
      </c>
      <c r="K304" s="318">
        <v>0</v>
      </c>
      <c r="L304" s="318">
        <v>0</v>
      </c>
      <c r="M304" s="318">
        <v>0</v>
      </c>
      <c r="N304" s="318">
        <v>0</v>
      </c>
      <c r="O304" s="318">
        <v>0</v>
      </c>
      <c r="P304" s="318">
        <v>0</v>
      </c>
      <c r="Q304" s="318">
        <v>0</v>
      </c>
      <c r="R304" s="318">
        <v>0</v>
      </c>
      <c r="S304" s="330" t="str">
        <f t="shared" si="4"/>
        <v/>
      </c>
      <c r="T304" s="330" t="e">
        <v>#DIV/0!</v>
      </c>
      <c r="U304" s="330" t="e">
        <v>#DIV/0!</v>
      </c>
      <c r="V304" s="330">
        <v>-100</v>
      </c>
      <c r="W304" s="330">
        <v>-100</v>
      </c>
      <c r="X304" s="331"/>
      <c r="Y304" s="335">
        <v>0</v>
      </c>
      <c r="Z304" s="335"/>
      <c r="AA304" s="335"/>
    </row>
    <row r="305" s="296" customFormat="1" spans="1:27">
      <c r="A305" s="319">
        <v>2</v>
      </c>
      <c r="B305" s="316">
        <v>20805</v>
      </c>
      <c r="C305" s="317" t="s">
        <v>434</v>
      </c>
      <c r="D305" s="318">
        <v>20322.9249</v>
      </c>
      <c r="E305" s="318">
        <v>20322.9249</v>
      </c>
      <c r="F305" s="318">
        <v>40770</v>
      </c>
      <c r="G305" s="318">
        <v>39664</v>
      </c>
      <c r="H305" s="318">
        <v>1106</v>
      </c>
      <c r="I305" s="318">
        <v>40770</v>
      </c>
      <c r="J305" s="318">
        <v>39664</v>
      </c>
      <c r="K305" s="318">
        <v>1106</v>
      </c>
      <c r="L305" s="318">
        <v>29129.733523</v>
      </c>
      <c r="M305" s="318">
        <v>28483.733523</v>
      </c>
      <c r="N305" s="318">
        <v>646</v>
      </c>
      <c r="O305" s="318">
        <v>29652.111597</v>
      </c>
      <c r="P305" s="318">
        <v>28963.012287</v>
      </c>
      <c r="Q305" s="318">
        <v>689.09931</v>
      </c>
      <c r="R305" s="318">
        <v>29652.111597</v>
      </c>
      <c r="S305" s="330">
        <f t="shared" si="4"/>
        <v>101.793281334302</v>
      </c>
      <c r="T305" s="330">
        <v>1.68264024662705</v>
      </c>
      <c r="U305" s="330">
        <v>6.6717198142415</v>
      </c>
      <c r="V305" s="330">
        <v>45.904744237873</v>
      </c>
      <c r="W305" s="330">
        <v>45.904744237873</v>
      </c>
      <c r="X305" s="331"/>
      <c r="Y305" s="335">
        <v>0</v>
      </c>
      <c r="Z305" s="335">
        <v>0</v>
      </c>
      <c r="AA305" s="335">
        <v>0</v>
      </c>
    </row>
    <row r="306" s="296" customFormat="1" spans="1:27">
      <c r="A306" s="319"/>
      <c r="B306" s="316">
        <v>2080501</v>
      </c>
      <c r="C306" s="320" t="s">
        <v>435</v>
      </c>
      <c r="D306" s="318">
        <v>0</v>
      </c>
      <c r="E306" s="318">
        <v>0</v>
      </c>
      <c r="F306" s="318">
        <v>0</v>
      </c>
      <c r="G306" s="318">
        <v>0</v>
      </c>
      <c r="H306" s="318">
        <v>0</v>
      </c>
      <c r="I306" s="318">
        <v>0</v>
      </c>
      <c r="J306" s="318">
        <v>0</v>
      </c>
      <c r="K306" s="318">
        <v>0</v>
      </c>
      <c r="L306" s="318">
        <v>0</v>
      </c>
      <c r="M306" s="318">
        <v>0</v>
      </c>
      <c r="N306" s="318">
        <v>0</v>
      </c>
      <c r="O306" s="318">
        <v>2</v>
      </c>
      <c r="P306" s="318">
        <v>2</v>
      </c>
      <c r="Q306" s="318">
        <v>0</v>
      </c>
      <c r="R306" s="318">
        <v>2</v>
      </c>
      <c r="S306" s="330" t="str">
        <f t="shared" si="4"/>
        <v/>
      </c>
      <c r="T306" s="330" t="e">
        <v>#DIV/0!</v>
      </c>
      <c r="U306" s="330" t="e">
        <v>#DIV/0!</v>
      </c>
      <c r="V306" s="330" t="e">
        <v>#DIV/0!</v>
      </c>
      <c r="W306" s="330"/>
      <c r="X306" s="331"/>
      <c r="Y306" s="335">
        <v>0</v>
      </c>
      <c r="Z306" s="335"/>
      <c r="AA306" s="335"/>
    </row>
    <row r="307" s="296" customFormat="1" spans="1:27">
      <c r="A307" s="319"/>
      <c r="B307" s="316">
        <v>2080502</v>
      </c>
      <c r="C307" s="320" t="s">
        <v>436</v>
      </c>
      <c r="D307" s="318">
        <v>14279</v>
      </c>
      <c r="E307" s="318">
        <v>14279</v>
      </c>
      <c r="F307" s="318">
        <v>14475</v>
      </c>
      <c r="G307" s="318">
        <v>14475</v>
      </c>
      <c r="H307" s="318">
        <v>0</v>
      </c>
      <c r="I307" s="318">
        <v>14475</v>
      </c>
      <c r="J307" s="318">
        <v>14475</v>
      </c>
      <c r="K307" s="318">
        <v>0</v>
      </c>
      <c r="L307" s="318">
        <v>5313.41694</v>
      </c>
      <c r="M307" s="318">
        <v>5313.41694</v>
      </c>
      <c r="N307" s="318">
        <v>0</v>
      </c>
      <c r="O307" s="318">
        <v>6818</v>
      </c>
      <c r="P307" s="318">
        <v>6818</v>
      </c>
      <c r="Q307" s="318">
        <v>0</v>
      </c>
      <c r="R307" s="318">
        <v>6818</v>
      </c>
      <c r="S307" s="330">
        <f t="shared" si="4"/>
        <v>128.316676010748</v>
      </c>
      <c r="T307" s="330">
        <v>28.316676010748</v>
      </c>
      <c r="U307" s="330" t="e">
        <v>#DIV/0!</v>
      </c>
      <c r="V307" s="330">
        <v>-52.2515582323692</v>
      </c>
      <c r="W307" s="330">
        <v>-52.2515582323692</v>
      </c>
      <c r="X307" s="331"/>
      <c r="Y307" s="335">
        <v>0</v>
      </c>
      <c r="Z307" s="335"/>
      <c r="AA307" s="335"/>
    </row>
    <row r="308" s="296" customFormat="1" spans="1:27">
      <c r="A308" s="319"/>
      <c r="B308" s="316">
        <v>2080504</v>
      </c>
      <c r="C308" s="320" t="s">
        <v>437</v>
      </c>
      <c r="D308" s="318">
        <v>5547.1002</v>
      </c>
      <c r="E308" s="318">
        <v>5547.1002</v>
      </c>
      <c r="F308" s="318">
        <v>4894</v>
      </c>
      <c r="G308" s="318">
        <v>4505</v>
      </c>
      <c r="H308" s="318">
        <v>389</v>
      </c>
      <c r="I308" s="318">
        <v>4894</v>
      </c>
      <c r="J308" s="318">
        <v>4505</v>
      </c>
      <c r="K308" s="318">
        <v>389</v>
      </c>
      <c r="L308" s="318">
        <v>2730.866583</v>
      </c>
      <c r="M308" s="318">
        <v>2636.866583</v>
      </c>
      <c r="N308" s="318">
        <v>94</v>
      </c>
      <c r="O308" s="318">
        <v>2008.251862</v>
      </c>
      <c r="P308" s="318">
        <v>1864.716432</v>
      </c>
      <c r="Q308" s="318">
        <v>143.53543</v>
      </c>
      <c r="R308" s="318">
        <v>2008.251862</v>
      </c>
      <c r="S308" s="330">
        <f t="shared" si="4"/>
        <v>73.5389958082035</v>
      </c>
      <c r="T308" s="330">
        <v>-29.2828676269815</v>
      </c>
      <c r="U308" s="330">
        <v>52.6972659574468</v>
      </c>
      <c r="V308" s="330">
        <v>-63.7963658561639</v>
      </c>
      <c r="W308" s="330">
        <v>-63.7963658561639</v>
      </c>
      <c r="X308" s="331"/>
      <c r="Y308" s="335">
        <v>0</v>
      </c>
      <c r="Z308" s="335"/>
      <c r="AA308" s="335"/>
    </row>
    <row r="309" s="296" customFormat="1" spans="1:27">
      <c r="A309" s="319"/>
      <c r="B309" s="316">
        <v>2080505</v>
      </c>
      <c r="C309" s="320" t="s">
        <v>438</v>
      </c>
      <c r="D309" s="318">
        <v>0</v>
      </c>
      <c r="E309" s="318">
        <v>0</v>
      </c>
      <c r="F309" s="318">
        <v>14242</v>
      </c>
      <c r="G309" s="318">
        <v>13902</v>
      </c>
      <c r="H309" s="318">
        <v>340</v>
      </c>
      <c r="I309" s="318">
        <v>14242</v>
      </c>
      <c r="J309" s="318">
        <v>13902</v>
      </c>
      <c r="K309" s="318">
        <v>340</v>
      </c>
      <c r="L309" s="318">
        <v>14242</v>
      </c>
      <c r="M309" s="318">
        <v>13902</v>
      </c>
      <c r="N309" s="318">
        <v>340</v>
      </c>
      <c r="O309" s="318">
        <v>14191.432059</v>
      </c>
      <c r="P309" s="318">
        <v>13874.901939</v>
      </c>
      <c r="Q309" s="318">
        <v>316.53012</v>
      </c>
      <c r="R309" s="318">
        <v>14191.432059</v>
      </c>
      <c r="S309" s="330">
        <f t="shared" si="4"/>
        <v>99.6449379230445</v>
      </c>
      <c r="T309" s="330">
        <v>-0.19492203280104</v>
      </c>
      <c r="U309" s="330">
        <v>-6.90290588235294</v>
      </c>
      <c r="V309" s="330" t="e">
        <v>#DIV/0!</v>
      </c>
      <c r="W309" s="330"/>
      <c r="X309" s="331"/>
      <c r="Y309" s="335">
        <v>0</v>
      </c>
      <c r="Z309" s="335"/>
      <c r="AA309" s="335"/>
    </row>
    <row r="310" s="296" customFormat="1" spans="1:27">
      <c r="A310" s="319"/>
      <c r="B310" s="316">
        <v>2080506</v>
      </c>
      <c r="C310" s="320" t="s">
        <v>439</v>
      </c>
      <c r="D310" s="318">
        <v>0</v>
      </c>
      <c r="E310" s="318">
        <v>0</v>
      </c>
      <c r="F310" s="318">
        <v>6697</v>
      </c>
      <c r="G310" s="318">
        <v>6561</v>
      </c>
      <c r="H310" s="318">
        <v>136</v>
      </c>
      <c r="I310" s="318">
        <v>6697</v>
      </c>
      <c r="J310" s="318">
        <v>6561</v>
      </c>
      <c r="K310" s="318">
        <v>136</v>
      </c>
      <c r="L310" s="318">
        <v>6697</v>
      </c>
      <c r="M310" s="318">
        <v>6561</v>
      </c>
      <c r="N310" s="318">
        <v>136</v>
      </c>
      <c r="O310" s="318">
        <v>6326.142704</v>
      </c>
      <c r="P310" s="318">
        <v>6182.353004</v>
      </c>
      <c r="Q310" s="318">
        <v>143.7897</v>
      </c>
      <c r="R310" s="318">
        <v>6326.142704</v>
      </c>
      <c r="S310" s="330">
        <f t="shared" si="4"/>
        <v>94.4623369269822</v>
      </c>
      <c r="T310" s="330">
        <v>-5.77117811309252</v>
      </c>
      <c r="U310" s="330">
        <v>5.7277205882353</v>
      </c>
      <c r="V310" s="330" t="e">
        <v>#DIV/0!</v>
      </c>
      <c r="W310" s="330"/>
      <c r="X310" s="331"/>
      <c r="Y310" s="335">
        <v>0</v>
      </c>
      <c r="Z310" s="335"/>
      <c r="AA310" s="335"/>
    </row>
    <row r="311" s="296" customFormat="1" spans="1:27">
      <c r="A311" s="319"/>
      <c r="B311" s="316">
        <v>2080599</v>
      </c>
      <c r="C311" s="320" t="s">
        <v>440</v>
      </c>
      <c r="D311" s="318">
        <v>496.8247</v>
      </c>
      <c r="E311" s="318">
        <v>496.8247</v>
      </c>
      <c r="F311" s="318">
        <v>462</v>
      </c>
      <c r="G311" s="318">
        <v>221</v>
      </c>
      <c r="H311" s="318">
        <v>241</v>
      </c>
      <c r="I311" s="318">
        <v>462</v>
      </c>
      <c r="J311" s="318">
        <v>221</v>
      </c>
      <c r="K311" s="318">
        <v>241</v>
      </c>
      <c r="L311" s="318">
        <v>146.45</v>
      </c>
      <c r="M311" s="318">
        <v>70.45</v>
      </c>
      <c r="N311" s="318">
        <v>76</v>
      </c>
      <c r="O311" s="318">
        <v>306.284972</v>
      </c>
      <c r="P311" s="318">
        <v>221.040912</v>
      </c>
      <c r="Q311" s="318">
        <v>85.24406</v>
      </c>
      <c r="R311" s="318">
        <v>306.284972</v>
      </c>
      <c r="S311" s="330">
        <f t="shared" si="4"/>
        <v>209.139618982588</v>
      </c>
      <c r="T311" s="330">
        <v>213.755730305181</v>
      </c>
      <c r="U311" s="330">
        <v>12.1632368421053</v>
      </c>
      <c r="V311" s="330">
        <v>-38.3515006399642</v>
      </c>
      <c r="W311" s="330">
        <v>-38.3515006399642</v>
      </c>
      <c r="X311" s="331"/>
      <c r="Y311" s="335">
        <v>0</v>
      </c>
      <c r="Z311" s="335"/>
      <c r="AA311" s="335"/>
    </row>
    <row r="312" s="296" customFormat="1" spans="1:27">
      <c r="A312" s="319">
        <v>2</v>
      </c>
      <c r="B312" s="316">
        <v>20806</v>
      </c>
      <c r="C312" s="317" t="s">
        <v>441</v>
      </c>
      <c r="D312" s="318">
        <v>247</v>
      </c>
      <c r="E312" s="318">
        <v>247</v>
      </c>
      <c r="F312" s="318">
        <v>263</v>
      </c>
      <c r="G312" s="318">
        <v>263</v>
      </c>
      <c r="H312" s="318">
        <v>0</v>
      </c>
      <c r="I312" s="318">
        <v>263</v>
      </c>
      <c r="J312" s="318">
        <v>263</v>
      </c>
      <c r="K312" s="318">
        <v>0</v>
      </c>
      <c r="L312" s="318">
        <v>19.614</v>
      </c>
      <c r="M312" s="318">
        <v>19.614</v>
      </c>
      <c r="N312" s="318">
        <v>0</v>
      </c>
      <c r="O312" s="318">
        <v>0</v>
      </c>
      <c r="P312" s="318">
        <v>0</v>
      </c>
      <c r="Q312" s="318">
        <v>0</v>
      </c>
      <c r="R312" s="318">
        <v>0</v>
      </c>
      <c r="S312" s="330">
        <f t="shared" si="4"/>
        <v>0</v>
      </c>
      <c r="T312" s="330">
        <v>-100</v>
      </c>
      <c r="U312" s="330" t="e">
        <v>#DIV/0!</v>
      </c>
      <c r="V312" s="330">
        <v>-100</v>
      </c>
      <c r="W312" s="330">
        <v>-100</v>
      </c>
      <c r="X312" s="331"/>
      <c r="Y312" s="335">
        <v>0</v>
      </c>
      <c r="Z312" s="335">
        <v>0</v>
      </c>
      <c r="AA312" s="335">
        <v>0</v>
      </c>
    </row>
    <row r="313" s="296" customFormat="1" spans="1:27">
      <c r="A313" s="319"/>
      <c r="B313" s="316">
        <v>2080699</v>
      </c>
      <c r="C313" s="320" t="s">
        <v>442</v>
      </c>
      <c r="D313" s="318">
        <v>247</v>
      </c>
      <c r="E313" s="318">
        <v>247</v>
      </c>
      <c r="F313" s="318">
        <v>263</v>
      </c>
      <c r="G313" s="318">
        <v>263</v>
      </c>
      <c r="H313" s="318">
        <v>0</v>
      </c>
      <c r="I313" s="318">
        <v>263</v>
      </c>
      <c r="J313" s="318">
        <v>263</v>
      </c>
      <c r="K313" s="318">
        <v>0</v>
      </c>
      <c r="L313" s="318">
        <v>19.614</v>
      </c>
      <c r="M313" s="318">
        <v>19.614</v>
      </c>
      <c r="N313" s="318">
        <v>0</v>
      </c>
      <c r="O313" s="318">
        <v>0</v>
      </c>
      <c r="P313" s="318">
        <v>0</v>
      </c>
      <c r="Q313" s="318">
        <v>0</v>
      </c>
      <c r="R313" s="318">
        <v>0</v>
      </c>
      <c r="S313" s="330">
        <f t="shared" si="4"/>
        <v>0</v>
      </c>
      <c r="T313" s="330">
        <v>-100</v>
      </c>
      <c r="U313" s="330" t="e">
        <v>#DIV/0!</v>
      </c>
      <c r="V313" s="330">
        <v>-100</v>
      </c>
      <c r="W313" s="330">
        <v>-100</v>
      </c>
      <c r="X313" s="331"/>
      <c r="Y313" s="335">
        <v>0</v>
      </c>
      <c r="Z313" s="335"/>
      <c r="AA313" s="335"/>
    </row>
    <row r="314" s="296" customFormat="1" spans="1:27">
      <c r="A314" s="319">
        <v>2</v>
      </c>
      <c r="B314" s="316">
        <v>20807</v>
      </c>
      <c r="C314" s="317" t="s">
        <v>443</v>
      </c>
      <c r="D314" s="318">
        <v>707</v>
      </c>
      <c r="E314" s="318">
        <v>707</v>
      </c>
      <c r="F314" s="318">
        <v>968</v>
      </c>
      <c r="G314" s="318">
        <v>968</v>
      </c>
      <c r="H314" s="318">
        <v>0</v>
      </c>
      <c r="I314" s="318">
        <v>968</v>
      </c>
      <c r="J314" s="318">
        <v>968</v>
      </c>
      <c r="K314" s="318">
        <v>0</v>
      </c>
      <c r="L314" s="318">
        <v>1068</v>
      </c>
      <c r="M314" s="318">
        <v>1068</v>
      </c>
      <c r="N314" s="318">
        <v>0</v>
      </c>
      <c r="O314" s="318">
        <v>1123</v>
      </c>
      <c r="P314" s="318">
        <v>1123</v>
      </c>
      <c r="Q314" s="318">
        <v>0</v>
      </c>
      <c r="R314" s="318">
        <v>1123</v>
      </c>
      <c r="S314" s="330">
        <f t="shared" si="4"/>
        <v>105.149812734082</v>
      </c>
      <c r="T314" s="330">
        <v>5.1498127340824</v>
      </c>
      <c r="U314" s="330" t="e">
        <v>#DIV/0!</v>
      </c>
      <c r="V314" s="330">
        <v>58.8401697312588</v>
      </c>
      <c r="W314" s="330">
        <v>58.8401697312588</v>
      </c>
      <c r="X314" s="331"/>
      <c r="Y314" s="335">
        <v>0</v>
      </c>
      <c r="Z314" s="335">
        <v>0</v>
      </c>
      <c r="AA314" s="335">
        <v>0</v>
      </c>
    </row>
    <row r="315" s="296" customFormat="1" spans="1:27">
      <c r="A315" s="319"/>
      <c r="B315" s="316">
        <v>2080702</v>
      </c>
      <c r="C315" s="320" t="s">
        <v>444</v>
      </c>
      <c r="D315" s="318">
        <v>200</v>
      </c>
      <c r="E315" s="318">
        <v>200</v>
      </c>
      <c r="F315" s="318">
        <v>0</v>
      </c>
      <c r="G315" s="318">
        <v>0</v>
      </c>
      <c r="H315" s="318">
        <v>0</v>
      </c>
      <c r="I315" s="318">
        <v>0</v>
      </c>
      <c r="J315" s="318">
        <v>0</v>
      </c>
      <c r="K315" s="318">
        <v>0</v>
      </c>
      <c r="L315" s="318">
        <v>0</v>
      </c>
      <c r="M315" s="318">
        <v>0</v>
      </c>
      <c r="N315" s="318">
        <v>0</v>
      </c>
      <c r="O315" s="318">
        <v>0</v>
      </c>
      <c r="P315" s="318">
        <v>0</v>
      </c>
      <c r="Q315" s="318">
        <v>0</v>
      </c>
      <c r="R315" s="318">
        <v>0</v>
      </c>
      <c r="S315" s="330" t="str">
        <f t="shared" si="4"/>
        <v/>
      </c>
      <c r="T315" s="330" t="e">
        <v>#DIV/0!</v>
      </c>
      <c r="U315" s="330" t="e">
        <v>#DIV/0!</v>
      </c>
      <c r="V315" s="330">
        <v>-100</v>
      </c>
      <c r="W315" s="330">
        <v>-100</v>
      </c>
      <c r="X315" s="331"/>
      <c r="Y315" s="335">
        <v>0</v>
      </c>
      <c r="Z315" s="335"/>
      <c r="AA315" s="335"/>
    </row>
    <row r="316" s="296" customFormat="1" spans="1:27">
      <c r="A316" s="319"/>
      <c r="B316" s="316">
        <v>2080704</v>
      </c>
      <c r="C316" s="320" t="s">
        <v>445</v>
      </c>
      <c r="D316" s="318">
        <v>500</v>
      </c>
      <c r="E316" s="318">
        <v>500</v>
      </c>
      <c r="F316" s="318">
        <v>0</v>
      </c>
      <c r="G316" s="318">
        <v>0</v>
      </c>
      <c r="H316" s="318">
        <v>0</v>
      </c>
      <c r="I316" s="318">
        <v>0</v>
      </c>
      <c r="J316" s="318">
        <v>0</v>
      </c>
      <c r="K316" s="318">
        <v>0</v>
      </c>
      <c r="L316" s="318">
        <v>0</v>
      </c>
      <c r="M316" s="318">
        <v>0</v>
      </c>
      <c r="N316" s="318">
        <v>0</v>
      </c>
      <c r="O316" s="318">
        <v>105</v>
      </c>
      <c r="P316" s="318">
        <v>105</v>
      </c>
      <c r="Q316" s="318">
        <v>0</v>
      </c>
      <c r="R316" s="318">
        <v>105</v>
      </c>
      <c r="S316" s="330" t="str">
        <f t="shared" si="4"/>
        <v/>
      </c>
      <c r="T316" s="330" t="e">
        <v>#DIV/0!</v>
      </c>
      <c r="U316" s="330" t="e">
        <v>#DIV/0!</v>
      </c>
      <c r="V316" s="330">
        <v>-79</v>
      </c>
      <c r="W316" s="330">
        <v>-79</v>
      </c>
      <c r="X316" s="331"/>
      <c r="Y316" s="335">
        <v>0</v>
      </c>
      <c r="Z316" s="335"/>
      <c r="AA316" s="335"/>
    </row>
    <row r="317" s="296" customFormat="1" spans="1:27">
      <c r="A317" s="319"/>
      <c r="B317" s="316">
        <v>2080705</v>
      </c>
      <c r="C317" s="320" t="s">
        <v>446</v>
      </c>
      <c r="D317" s="318">
        <v>0</v>
      </c>
      <c r="E317" s="318">
        <v>0</v>
      </c>
      <c r="F317" s="318">
        <v>0</v>
      </c>
      <c r="G317" s="318">
        <v>0</v>
      </c>
      <c r="H317" s="318">
        <v>0</v>
      </c>
      <c r="I317" s="318">
        <v>0</v>
      </c>
      <c r="J317" s="318">
        <v>0</v>
      </c>
      <c r="K317" s="318">
        <v>0</v>
      </c>
      <c r="L317" s="318">
        <v>0</v>
      </c>
      <c r="M317" s="318">
        <v>0</v>
      </c>
      <c r="N317" s="318">
        <v>0</v>
      </c>
      <c r="O317" s="318">
        <v>50</v>
      </c>
      <c r="P317" s="318">
        <v>50</v>
      </c>
      <c r="Q317" s="318">
        <v>0</v>
      </c>
      <c r="R317" s="318">
        <v>50</v>
      </c>
      <c r="S317" s="330" t="str">
        <f t="shared" si="4"/>
        <v/>
      </c>
      <c r="T317" s="330" t="e">
        <v>#DIV/0!</v>
      </c>
      <c r="U317" s="330" t="e">
        <v>#DIV/0!</v>
      </c>
      <c r="V317" s="330" t="e">
        <v>#DIV/0!</v>
      </c>
      <c r="W317" s="330"/>
      <c r="X317" s="331"/>
      <c r="Y317" s="335">
        <v>0</v>
      </c>
      <c r="Z317" s="335"/>
      <c r="AA317" s="335"/>
    </row>
    <row r="318" s="296" customFormat="1" spans="1:27">
      <c r="A318" s="319"/>
      <c r="B318" s="316">
        <v>2080710</v>
      </c>
      <c r="C318" s="320" t="s">
        <v>447</v>
      </c>
      <c r="D318" s="318">
        <v>7</v>
      </c>
      <c r="E318" s="318">
        <v>7</v>
      </c>
      <c r="F318" s="318">
        <v>0</v>
      </c>
      <c r="G318" s="318">
        <v>0</v>
      </c>
      <c r="H318" s="318">
        <v>0</v>
      </c>
      <c r="I318" s="318">
        <v>0</v>
      </c>
      <c r="J318" s="318">
        <v>0</v>
      </c>
      <c r="K318" s="318">
        <v>0</v>
      </c>
      <c r="L318" s="318">
        <v>0</v>
      </c>
      <c r="M318" s="318">
        <v>0</v>
      </c>
      <c r="N318" s="318">
        <v>0</v>
      </c>
      <c r="O318" s="318">
        <v>0</v>
      </c>
      <c r="P318" s="318">
        <v>0</v>
      </c>
      <c r="Q318" s="318">
        <v>0</v>
      </c>
      <c r="R318" s="318">
        <v>0</v>
      </c>
      <c r="S318" s="330" t="str">
        <f t="shared" si="4"/>
        <v/>
      </c>
      <c r="T318" s="330" t="e">
        <v>#DIV/0!</v>
      </c>
      <c r="U318" s="330" t="e">
        <v>#DIV/0!</v>
      </c>
      <c r="V318" s="330">
        <v>-100</v>
      </c>
      <c r="W318" s="330">
        <v>-100</v>
      </c>
      <c r="X318" s="331"/>
      <c r="Y318" s="335">
        <v>0</v>
      </c>
      <c r="Z318" s="335"/>
      <c r="AA318" s="335"/>
    </row>
    <row r="319" s="296" customFormat="1" spans="1:27">
      <c r="A319" s="319"/>
      <c r="B319" s="316">
        <v>2080799</v>
      </c>
      <c r="C319" s="320" t="s">
        <v>448</v>
      </c>
      <c r="D319" s="318">
        <v>0</v>
      </c>
      <c r="E319" s="318">
        <v>0</v>
      </c>
      <c r="F319" s="318">
        <v>968</v>
      </c>
      <c r="G319" s="318">
        <v>968</v>
      </c>
      <c r="H319" s="318">
        <v>0</v>
      </c>
      <c r="I319" s="318">
        <v>968</v>
      </c>
      <c r="J319" s="318">
        <v>968</v>
      </c>
      <c r="K319" s="318">
        <v>0</v>
      </c>
      <c r="L319" s="318">
        <v>1068</v>
      </c>
      <c r="M319" s="318">
        <v>1068</v>
      </c>
      <c r="N319" s="318">
        <v>0</v>
      </c>
      <c r="O319" s="318">
        <v>968</v>
      </c>
      <c r="P319" s="318">
        <v>968</v>
      </c>
      <c r="Q319" s="318">
        <v>0</v>
      </c>
      <c r="R319" s="318">
        <v>968</v>
      </c>
      <c r="S319" s="330">
        <f t="shared" si="4"/>
        <v>90.6367041198502</v>
      </c>
      <c r="T319" s="330">
        <v>-9.36329588014981</v>
      </c>
      <c r="U319" s="330" t="e">
        <v>#DIV/0!</v>
      </c>
      <c r="V319" s="330" t="e">
        <v>#DIV/0!</v>
      </c>
      <c r="W319" s="330"/>
      <c r="X319" s="331"/>
      <c r="Y319" s="335">
        <v>0</v>
      </c>
      <c r="Z319" s="335"/>
      <c r="AA319" s="335"/>
    </row>
    <row r="320" s="296" customFormat="1" spans="1:27">
      <c r="A320" s="319">
        <v>2</v>
      </c>
      <c r="B320" s="316">
        <v>20808</v>
      </c>
      <c r="C320" s="317" t="s">
        <v>449</v>
      </c>
      <c r="D320" s="318">
        <v>1287.55245</v>
      </c>
      <c r="E320" s="318">
        <v>1287.55245</v>
      </c>
      <c r="F320" s="318">
        <v>3459</v>
      </c>
      <c r="G320" s="318">
        <v>2886</v>
      </c>
      <c r="H320" s="318">
        <v>573</v>
      </c>
      <c r="I320" s="318">
        <v>3459</v>
      </c>
      <c r="J320" s="318">
        <v>2886</v>
      </c>
      <c r="K320" s="318">
        <v>573</v>
      </c>
      <c r="L320" s="318">
        <v>5089.9918</v>
      </c>
      <c r="M320" s="318">
        <v>4379.9918</v>
      </c>
      <c r="N320" s="318">
        <v>710</v>
      </c>
      <c r="O320" s="318">
        <v>1225.45109</v>
      </c>
      <c r="P320" s="318">
        <v>550</v>
      </c>
      <c r="Q320" s="318">
        <v>675.45109</v>
      </c>
      <c r="R320" s="318">
        <v>1225.45109</v>
      </c>
      <c r="S320" s="330">
        <f t="shared" si="4"/>
        <v>24.0756987074125</v>
      </c>
      <c r="T320" s="330">
        <v>-87.4428988657011</v>
      </c>
      <c r="U320" s="330">
        <v>-4.86604366197184</v>
      </c>
      <c r="V320" s="330">
        <v>-4.82321011466367</v>
      </c>
      <c r="W320" s="330">
        <v>-4.82321011466367</v>
      </c>
      <c r="X320" s="331"/>
      <c r="Y320" s="335">
        <v>0</v>
      </c>
      <c r="Z320" s="335">
        <v>0</v>
      </c>
      <c r="AA320" s="335">
        <v>0</v>
      </c>
    </row>
    <row r="321" s="296" customFormat="1" spans="1:27">
      <c r="A321" s="319"/>
      <c r="B321" s="316">
        <v>2080801</v>
      </c>
      <c r="C321" s="320" t="s">
        <v>450</v>
      </c>
      <c r="D321" s="318">
        <v>73.4962</v>
      </c>
      <c r="E321" s="318">
        <v>73.4962</v>
      </c>
      <c r="F321" s="318">
        <v>245</v>
      </c>
      <c r="G321" s="318">
        <v>182</v>
      </c>
      <c r="H321" s="318">
        <v>63</v>
      </c>
      <c r="I321" s="318">
        <v>245</v>
      </c>
      <c r="J321" s="318">
        <v>182</v>
      </c>
      <c r="K321" s="318">
        <v>63</v>
      </c>
      <c r="L321" s="318">
        <v>453.5358</v>
      </c>
      <c r="M321" s="318">
        <v>313.5358</v>
      </c>
      <c r="N321" s="318">
        <v>140</v>
      </c>
      <c r="O321" s="318">
        <v>276.03515</v>
      </c>
      <c r="P321" s="318">
        <v>135.4255</v>
      </c>
      <c r="Q321" s="318">
        <v>140.60965</v>
      </c>
      <c r="R321" s="318">
        <v>276.03515</v>
      </c>
      <c r="S321" s="330">
        <f t="shared" si="4"/>
        <v>60.8629241616649</v>
      </c>
      <c r="T321" s="330">
        <v>-56.8070057709518</v>
      </c>
      <c r="U321" s="330">
        <v>0.435464285714277</v>
      </c>
      <c r="V321" s="330">
        <v>275.577444820277</v>
      </c>
      <c r="W321" s="330">
        <v>275.577444820277</v>
      </c>
      <c r="X321" s="331"/>
      <c r="Y321" s="335">
        <v>0</v>
      </c>
      <c r="Z321" s="335"/>
      <c r="AA321" s="335"/>
    </row>
    <row r="322" s="296" customFormat="1" spans="1:27">
      <c r="A322" s="319"/>
      <c r="B322" s="316">
        <v>2080802</v>
      </c>
      <c r="C322" s="320" t="s">
        <v>451</v>
      </c>
      <c r="D322" s="318">
        <v>249.43226</v>
      </c>
      <c r="E322" s="318">
        <v>249.43226</v>
      </c>
      <c r="F322" s="318">
        <v>200</v>
      </c>
      <c r="G322" s="318">
        <v>4</v>
      </c>
      <c r="H322" s="318">
        <v>196</v>
      </c>
      <c r="I322" s="318">
        <v>200</v>
      </c>
      <c r="J322" s="318">
        <v>4</v>
      </c>
      <c r="K322" s="318">
        <v>196</v>
      </c>
      <c r="L322" s="318">
        <v>219</v>
      </c>
      <c r="M322" s="318">
        <v>4</v>
      </c>
      <c r="N322" s="318">
        <v>215</v>
      </c>
      <c r="O322" s="318">
        <v>218.73234</v>
      </c>
      <c r="P322" s="318">
        <v>4.11543999999998</v>
      </c>
      <c r="Q322" s="318">
        <v>214.6169</v>
      </c>
      <c r="R322" s="318">
        <v>218.73234</v>
      </c>
      <c r="S322" s="330">
        <f t="shared" si="4"/>
        <v>99.8777808219178</v>
      </c>
      <c r="T322" s="330">
        <v>2.88599999999946</v>
      </c>
      <c r="U322" s="330">
        <v>-0.178186046511634</v>
      </c>
      <c r="V322" s="330">
        <v>-12.3079187912582</v>
      </c>
      <c r="W322" s="330">
        <v>-12.3079187912582</v>
      </c>
      <c r="X322" s="331"/>
      <c r="Y322" s="335">
        <v>0</v>
      </c>
      <c r="Z322" s="335"/>
      <c r="AA322" s="335"/>
    </row>
    <row r="323" s="296" customFormat="1" spans="1:27">
      <c r="A323" s="319"/>
      <c r="B323" s="316">
        <v>2080803</v>
      </c>
      <c r="C323" s="320" t="s">
        <v>452</v>
      </c>
      <c r="D323" s="318">
        <v>319.03859</v>
      </c>
      <c r="E323" s="318">
        <v>319.03859</v>
      </c>
      <c r="F323" s="318">
        <v>282</v>
      </c>
      <c r="G323" s="318">
        <v>0</v>
      </c>
      <c r="H323" s="318">
        <v>282</v>
      </c>
      <c r="I323" s="318">
        <v>282</v>
      </c>
      <c r="J323" s="318">
        <v>0</v>
      </c>
      <c r="K323" s="318">
        <v>282</v>
      </c>
      <c r="L323" s="318">
        <v>313</v>
      </c>
      <c r="M323" s="318">
        <v>0</v>
      </c>
      <c r="N323" s="318">
        <v>313</v>
      </c>
      <c r="O323" s="318">
        <v>277.8342</v>
      </c>
      <c r="P323" s="318">
        <v>0.46216000000004</v>
      </c>
      <c r="Q323" s="318">
        <v>277.37204</v>
      </c>
      <c r="R323" s="318">
        <v>277.8342</v>
      </c>
      <c r="S323" s="330">
        <f t="shared" si="4"/>
        <v>88.7649201277955</v>
      </c>
      <c r="T323" s="330" t="e">
        <v>#DIV/0!</v>
      </c>
      <c r="U323" s="330">
        <v>-11.3827348242812</v>
      </c>
      <c r="V323" s="330">
        <v>-12.915174305403</v>
      </c>
      <c r="W323" s="330">
        <v>-12.915174305403</v>
      </c>
      <c r="X323" s="331"/>
      <c r="Y323" s="335">
        <v>0</v>
      </c>
      <c r="Z323" s="335"/>
      <c r="AA323" s="335"/>
    </row>
    <row r="324" s="296" customFormat="1" spans="1:27">
      <c r="A324" s="319"/>
      <c r="B324" s="316">
        <v>2080804</v>
      </c>
      <c r="C324" s="320" t="s">
        <v>453</v>
      </c>
      <c r="D324" s="318">
        <v>8</v>
      </c>
      <c r="E324" s="318">
        <v>8</v>
      </c>
      <c r="F324" s="318">
        <v>5</v>
      </c>
      <c r="G324" s="318">
        <v>5</v>
      </c>
      <c r="H324" s="318">
        <v>0</v>
      </c>
      <c r="I324" s="318">
        <v>5</v>
      </c>
      <c r="J324" s="318">
        <v>5</v>
      </c>
      <c r="K324" s="318">
        <v>0</v>
      </c>
      <c r="L324" s="318">
        <v>5</v>
      </c>
      <c r="M324" s="318">
        <v>5</v>
      </c>
      <c r="N324" s="318">
        <v>0</v>
      </c>
      <c r="O324" s="318">
        <v>5</v>
      </c>
      <c r="P324" s="318">
        <v>5</v>
      </c>
      <c r="Q324" s="318">
        <v>0</v>
      </c>
      <c r="R324" s="318">
        <v>5</v>
      </c>
      <c r="S324" s="330">
        <f t="shared" si="4"/>
        <v>100</v>
      </c>
      <c r="T324" s="330">
        <v>0</v>
      </c>
      <c r="U324" s="330" t="e">
        <v>#DIV/0!</v>
      </c>
      <c r="V324" s="330">
        <v>-37.5</v>
      </c>
      <c r="W324" s="330">
        <v>-37.5</v>
      </c>
      <c r="X324" s="331"/>
      <c r="Y324" s="335">
        <v>0</v>
      </c>
      <c r="Z324" s="335"/>
      <c r="AA324" s="335"/>
    </row>
    <row r="325" s="296" customFormat="1" spans="1:27">
      <c r="A325" s="319"/>
      <c r="B325" s="316">
        <v>2080805</v>
      </c>
      <c r="C325" s="320" t="s">
        <v>454</v>
      </c>
      <c r="D325" s="318">
        <v>359</v>
      </c>
      <c r="E325" s="318">
        <v>359</v>
      </c>
      <c r="F325" s="318">
        <v>209</v>
      </c>
      <c r="G325" s="318">
        <v>209</v>
      </c>
      <c r="H325" s="318">
        <v>0</v>
      </c>
      <c r="I325" s="318">
        <v>209</v>
      </c>
      <c r="J325" s="318">
        <v>209</v>
      </c>
      <c r="K325" s="318">
        <v>0</v>
      </c>
      <c r="L325" s="318">
        <v>209</v>
      </c>
      <c r="M325" s="318">
        <v>209</v>
      </c>
      <c r="N325" s="318">
        <v>0</v>
      </c>
      <c r="O325" s="318">
        <v>209</v>
      </c>
      <c r="P325" s="318">
        <v>209</v>
      </c>
      <c r="Q325" s="318">
        <v>0</v>
      </c>
      <c r="R325" s="318">
        <v>209</v>
      </c>
      <c r="S325" s="330">
        <f t="shared" si="4"/>
        <v>100</v>
      </c>
      <c r="T325" s="330">
        <v>0</v>
      </c>
      <c r="U325" s="330" t="e">
        <v>#DIV/0!</v>
      </c>
      <c r="V325" s="330">
        <v>-41.7827298050139</v>
      </c>
      <c r="W325" s="330">
        <v>-41.7827298050139</v>
      </c>
      <c r="X325" s="331"/>
      <c r="Y325" s="335">
        <v>0</v>
      </c>
      <c r="Z325" s="335"/>
      <c r="AA325" s="335"/>
    </row>
    <row r="326" s="296" customFormat="1" spans="1:27">
      <c r="A326" s="319"/>
      <c r="B326" s="316">
        <v>2080806</v>
      </c>
      <c r="C326" s="320" t="s">
        <v>455</v>
      </c>
      <c r="D326" s="318">
        <v>33.5854</v>
      </c>
      <c r="E326" s="318">
        <v>33.5854</v>
      </c>
      <c r="F326" s="318">
        <v>32</v>
      </c>
      <c r="G326" s="318">
        <v>0</v>
      </c>
      <c r="H326" s="318">
        <v>32</v>
      </c>
      <c r="I326" s="318">
        <v>32</v>
      </c>
      <c r="J326" s="318">
        <v>0</v>
      </c>
      <c r="K326" s="318">
        <v>32</v>
      </c>
      <c r="L326" s="318">
        <v>42</v>
      </c>
      <c r="M326" s="318">
        <v>0</v>
      </c>
      <c r="N326" s="318">
        <v>42</v>
      </c>
      <c r="O326" s="318">
        <v>42.8494</v>
      </c>
      <c r="P326" s="318">
        <v>-0.00309999999999633</v>
      </c>
      <c r="Q326" s="318">
        <v>42.8525</v>
      </c>
      <c r="R326" s="318">
        <v>42.8494</v>
      </c>
      <c r="S326" s="330">
        <f t="shared" si="4"/>
        <v>102.022380952381</v>
      </c>
      <c r="T326" s="330" t="e">
        <v>#DIV/0!</v>
      </c>
      <c r="U326" s="330">
        <v>2.0297619047619</v>
      </c>
      <c r="V326" s="330">
        <v>27.5834142216558</v>
      </c>
      <c r="W326" s="330">
        <v>27.5834142216558</v>
      </c>
      <c r="X326" s="331"/>
      <c r="Y326" s="335">
        <v>0</v>
      </c>
      <c r="Z326" s="335"/>
      <c r="AA326" s="335"/>
    </row>
    <row r="327" s="296" customFormat="1" spans="1:27">
      <c r="A327" s="319"/>
      <c r="B327" s="316">
        <v>2080899</v>
      </c>
      <c r="C327" s="320" t="s">
        <v>456</v>
      </c>
      <c r="D327" s="318">
        <v>245</v>
      </c>
      <c r="E327" s="318">
        <v>245</v>
      </c>
      <c r="F327" s="318">
        <v>2486</v>
      </c>
      <c r="G327" s="318">
        <v>2486</v>
      </c>
      <c r="H327" s="318">
        <v>0</v>
      </c>
      <c r="I327" s="318">
        <v>2486</v>
      </c>
      <c r="J327" s="318">
        <v>2486</v>
      </c>
      <c r="K327" s="318">
        <v>0</v>
      </c>
      <c r="L327" s="318">
        <v>3848.456</v>
      </c>
      <c r="M327" s="318">
        <v>3848.456</v>
      </c>
      <c r="N327" s="318">
        <v>0</v>
      </c>
      <c r="O327" s="318">
        <v>196</v>
      </c>
      <c r="P327" s="318">
        <v>196</v>
      </c>
      <c r="Q327" s="318">
        <v>0</v>
      </c>
      <c r="R327" s="318">
        <v>196</v>
      </c>
      <c r="S327" s="330">
        <f t="shared" si="4"/>
        <v>5.0929515629125</v>
      </c>
      <c r="T327" s="330">
        <v>-94.9070484370875</v>
      </c>
      <c r="U327" s="330" t="e">
        <v>#DIV/0!</v>
      </c>
      <c r="V327" s="330">
        <v>-20</v>
      </c>
      <c r="W327" s="330">
        <v>-20</v>
      </c>
      <c r="X327" s="331"/>
      <c r="Y327" s="335">
        <v>0</v>
      </c>
      <c r="Z327" s="335"/>
      <c r="AA327" s="335"/>
    </row>
    <row r="328" s="296" customFormat="1" spans="1:27">
      <c r="A328" s="319">
        <v>2</v>
      </c>
      <c r="B328" s="316">
        <v>20809</v>
      </c>
      <c r="C328" s="317" t="s">
        <v>457</v>
      </c>
      <c r="D328" s="318">
        <v>783</v>
      </c>
      <c r="E328" s="318">
        <v>783</v>
      </c>
      <c r="F328" s="318">
        <v>517</v>
      </c>
      <c r="G328" s="318">
        <v>517</v>
      </c>
      <c r="H328" s="318">
        <v>0</v>
      </c>
      <c r="I328" s="318">
        <v>517</v>
      </c>
      <c r="J328" s="318">
        <v>517</v>
      </c>
      <c r="K328" s="318">
        <v>0</v>
      </c>
      <c r="L328" s="318">
        <v>471</v>
      </c>
      <c r="M328" s="318">
        <v>471</v>
      </c>
      <c r="N328" s="318">
        <v>0</v>
      </c>
      <c r="O328" s="318">
        <v>462</v>
      </c>
      <c r="P328" s="318">
        <v>462</v>
      </c>
      <c r="Q328" s="318">
        <v>0</v>
      </c>
      <c r="R328" s="318">
        <v>462</v>
      </c>
      <c r="S328" s="330">
        <f t="shared" ref="S328:S391" si="5">IFERROR(R328/L328*100,"")</f>
        <v>98.0891719745223</v>
      </c>
      <c r="T328" s="330">
        <v>-1.91082802547771</v>
      </c>
      <c r="U328" s="330" t="e">
        <v>#DIV/0!</v>
      </c>
      <c r="V328" s="330">
        <v>-40.9961685823755</v>
      </c>
      <c r="W328" s="330">
        <v>-40.9961685823755</v>
      </c>
      <c r="X328" s="331"/>
      <c r="Y328" s="335">
        <v>0</v>
      </c>
      <c r="Z328" s="335">
        <v>0</v>
      </c>
      <c r="AA328" s="335">
        <v>0</v>
      </c>
    </row>
    <row r="329" s="296" customFormat="1" spans="1:27">
      <c r="A329" s="319"/>
      <c r="B329" s="316">
        <v>2080901</v>
      </c>
      <c r="C329" s="320" t="s">
        <v>458</v>
      </c>
      <c r="D329" s="318">
        <v>645</v>
      </c>
      <c r="E329" s="318">
        <v>645</v>
      </c>
      <c r="F329" s="318">
        <v>426</v>
      </c>
      <c r="G329" s="318">
        <v>426</v>
      </c>
      <c r="H329" s="318">
        <v>0</v>
      </c>
      <c r="I329" s="318">
        <v>426</v>
      </c>
      <c r="J329" s="318">
        <v>426</v>
      </c>
      <c r="K329" s="318">
        <v>0</v>
      </c>
      <c r="L329" s="318">
        <v>427</v>
      </c>
      <c r="M329" s="318">
        <v>427</v>
      </c>
      <c r="N329" s="318">
        <v>0</v>
      </c>
      <c r="O329" s="318">
        <v>423</v>
      </c>
      <c r="P329" s="318">
        <v>423</v>
      </c>
      <c r="Q329" s="318">
        <v>0</v>
      </c>
      <c r="R329" s="318">
        <v>423</v>
      </c>
      <c r="S329" s="330">
        <f t="shared" si="5"/>
        <v>99.0632318501171</v>
      </c>
      <c r="T329" s="330">
        <v>-0.936768149882904</v>
      </c>
      <c r="U329" s="330" t="e">
        <v>#DIV/0!</v>
      </c>
      <c r="V329" s="330">
        <v>-34.4186046511628</v>
      </c>
      <c r="W329" s="330">
        <v>-34.4186046511628</v>
      </c>
      <c r="X329" s="331"/>
      <c r="Y329" s="335">
        <v>0</v>
      </c>
      <c r="Z329" s="335"/>
      <c r="AA329" s="335"/>
    </row>
    <row r="330" s="296" customFormat="1" spans="1:27">
      <c r="A330" s="319"/>
      <c r="B330" s="316">
        <v>2080902</v>
      </c>
      <c r="C330" s="320" t="s">
        <v>459</v>
      </c>
      <c r="D330" s="318">
        <v>11</v>
      </c>
      <c r="E330" s="318">
        <v>11</v>
      </c>
      <c r="F330" s="318">
        <v>11</v>
      </c>
      <c r="G330" s="318">
        <v>11</v>
      </c>
      <c r="H330" s="318">
        <v>0</v>
      </c>
      <c r="I330" s="318">
        <v>11</v>
      </c>
      <c r="J330" s="318">
        <v>11</v>
      </c>
      <c r="K330" s="318">
        <v>0</v>
      </c>
      <c r="L330" s="318">
        <v>12</v>
      </c>
      <c r="M330" s="318">
        <v>12</v>
      </c>
      <c r="N330" s="318">
        <v>0</v>
      </c>
      <c r="O330" s="318">
        <v>3</v>
      </c>
      <c r="P330" s="318">
        <v>3</v>
      </c>
      <c r="Q330" s="318">
        <v>0</v>
      </c>
      <c r="R330" s="318">
        <v>3</v>
      </c>
      <c r="S330" s="330">
        <f t="shared" si="5"/>
        <v>25</v>
      </c>
      <c r="T330" s="330">
        <v>-75</v>
      </c>
      <c r="U330" s="330" t="e">
        <v>#DIV/0!</v>
      </c>
      <c r="V330" s="330">
        <v>-72.7272727272727</v>
      </c>
      <c r="W330" s="330">
        <v>-72.7272727272727</v>
      </c>
      <c r="X330" s="331"/>
      <c r="Y330" s="335">
        <v>0</v>
      </c>
      <c r="Z330" s="335"/>
      <c r="AA330" s="335"/>
    </row>
    <row r="331" s="296" customFormat="1" spans="1:27">
      <c r="A331" s="319"/>
      <c r="B331" s="316">
        <v>2080903</v>
      </c>
      <c r="C331" s="320" t="s">
        <v>460</v>
      </c>
      <c r="D331" s="318">
        <v>50</v>
      </c>
      <c r="E331" s="318">
        <v>50</v>
      </c>
      <c r="F331" s="318">
        <v>50</v>
      </c>
      <c r="G331" s="318">
        <v>50</v>
      </c>
      <c r="H331" s="318">
        <v>0</v>
      </c>
      <c r="I331" s="318">
        <v>50</v>
      </c>
      <c r="J331" s="318">
        <v>50</v>
      </c>
      <c r="K331" s="318">
        <v>0</v>
      </c>
      <c r="L331" s="318">
        <v>0</v>
      </c>
      <c r="M331" s="318">
        <v>0</v>
      </c>
      <c r="N331" s="318">
        <v>0</v>
      </c>
      <c r="O331" s="318">
        <v>4</v>
      </c>
      <c r="P331" s="318">
        <v>4</v>
      </c>
      <c r="Q331" s="318">
        <v>0</v>
      </c>
      <c r="R331" s="318">
        <v>4</v>
      </c>
      <c r="S331" s="330" t="str">
        <f t="shared" si="5"/>
        <v/>
      </c>
      <c r="T331" s="330" t="e">
        <v>#DIV/0!</v>
      </c>
      <c r="U331" s="330" t="e">
        <v>#DIV/0!</v>
      </c>
      <c r="V331" s="330">
        <v>-92</v>
      </c>
      <c r="W331" s="330">
        <v>-92</v>
      </c>
      <c r="X331" s="331"/>
      <c r="Y331" s="335">
        <v>0</v>
      </c>
      <c r="Z331" s="335"/>
      <c r="AA331" s="335"/>
    </row>
    <row r="332" s="296" customFormat="1" spans="1:27">
      <c r="A332" s="319"/>
      <c r="B332" s="316">
        <v>2080904</v>
      </c>
      <c r="C332" s="320" t="s">
        <v>461</v>
      </c>
      <c r="D332" s="318">
        <v>77</v>
      </c>
      <c r="E332" s="318">
        <v>77</v>
      </c>
      <c r="F332" s="318">
        <v>30</v>
      </c>
      <c r="G332" s="318">
        <v>30</v>
      </c>
      <c r="H332" s="318">
        <v>0</v>
      </c>
      <c r="I332" s="318">
        <v>30</v>
      </c>
      <c r="J332" s="318">
        <v>30</v>
      </c>
      <c r="K332" s="318">
        <v>0</v>
      </c>
      <c r="L332" s="318">
        <v>32</v>
      </c>
      <c r="M332" s="318">
        <v>32</v>
      </c>
      <c r="N332" s="318">
        <v>0</v>
      </c>
      <c r="O332" s="318">
        <v>32</v>
      </c>
      <c r="P332" s="318">
        <v>32</v>
      </c>
      <c r="Q332" s="318">
        <v>0</v>
      </c>
      <c r="R332" s="318">
        <v>32</v>
      </c>
      <c r="S332" s="330">
        <f t="shared" si="5"/>
        <v>100</v>
      </c>
      <c r="T332" s="330">
        <v>0</v>
      </c>
      <c r="U332" s="330" t="e">
        <v>#DIV/0!</v>
      </c>
      <c r="V332" s="330">
        <v>-58.4415584415584</v>
      </c>
      <c r="W332" s="330">
        <v>-58.4415584415584</v>
      </c>
      <c r="X332" s="331"/>
      <c r="Y332" s="335">
        <v>0</v>
      </c>
      <c r="Z332" s="335"/>
      <c r="AA332" s="335"/>
    </row>
    <row r="333" s="296" customFormat="1" spans="1:27">
      <c r="A333" s="319">
        <v>2</v>
      </c>
      <c r="B333" s="316">
        <v>20810</v>
      </c>
      <c r="C333" s="317" t="s">
        <v>462</v>
      </c>
      <c r="D333" s="318">
        <v>2349.7244</v>
      </c>
      <c r="E333" s="318">
        <v>2349.7244</v>
      </c>
      <c r="F333" s="318">
        <v>2784</v>
      </c>
      <c r="G333" s="318">
        <v>2721</v>
      </c>
      <c r="H333" s="318">
        <v>63</v>
      </c>
      <c r="I333" s="318">
        <v>2784</v>
      </c>
      <c r="J333" s="318">
        <v>2721</v>
      </c>
      <c r="K333" s="318">
        <v>63</v>
      </c>
      <c r="L333" s="318">
        <v>1881.23033</v>
      </c>
      <c r="M333" s="318">
        <v>1770.23033</v>
      </c>
      <c r="N333" s="318">
        <v>111</v>
      </c>
      <c r="O333" s="318">
        <v>427.815</v>
      </c>
      <c r="P333" s="318">
        <v>321.011</v>
      </c>
      <c r="Q333" s="318">
        <v>106.804</v>
      </c>
      <c r="R333" s="318">
        <v>427.815</v>
      </c>
      <c r="S333" s="330">
        <f t="shared" si="5"/>
        <v>22.7412344558574</v>
      </c>
      <c r="T333" s="330">
        <v>-81.8661450682522</v>
      </c>
      <c r="U333" s="330">
        <v>-3.78018018018018</v>
      </c>
      <c r="V333" s="330">
        <v>-81.7929711246136</v>
      </c>
      <c r="W333" s="330">
        <v>-81.7929711246136</v>
      </c>
      <c r="X333" s="331"/>
      <c r="Y333" s="335">
        <v>0</v>
      </c>
      <c r="Z333" s="335">
        <v>0</v>
      </c>
      <c r="AA333" s="335">
        <v>0</v>
      </c>
    </row>
    <row r="334" s="296" customFormat="1" spans="1:27">
      <c r="A334" s="319"/>
      <c r="B334" s="316">
        <v>2081001</v>
      </c>
      <c r="C334" s="320" t="s">
        <v>463</v>
      </c>
      <c r="D334" s="318">
        <v>66.1244</v>
      </c>
      <c r="E334" s="318">
        <v>66.1244</v>
      </c>
      <c r="F334" s="318">
        <v>1360</v>
      </c>
      <c r="G334" s="318">
        <v>1297</v>
      </c>
      <c r="H334" s="318">
        <v>63</v>
      </c>
      <c r="I334" s="318">
        <v>1360</v>
      </c>
      <c r="J334" s="318">
        <v>1297</v>
      </c>
      <c r="K334" s="318">
        <v>63</v>
      </c>
      <c r="L334" s="318">
        <v>1386</v>
      </c>
      <c r="M334" s="318">
        <v>1297</v>
      </c>
      <c r="N334" s="318">
        <v>89</v>
      </c>
      <c r="O334" s="318">
        <v>85.335</v>
      </c>
      <c r="P334" s="318">
        <v>0.274999999999977</v>
      </c>
      <c r="Q334" s="318">
        <v>85.06</v>
      </c>
      <c r="R334" s="318">
        <v>85.335</v>
      </c>
      <c r="S334" s="330">
        <f t="shared" si="5"/>
        <v>6.1569264069264</v>
      </c>
      <c r="T334" s="330">
        <v>-99.9787972243639</v>
      </c>
      <c r="U334" s="330">
        <v>-4.42696629213483</v>
      </c>
      <c r="V334" s="330">
        <v>29.0522106816848</v>
      </c>
      <c r="W334" s="330">
        <v>29.0522106816848</v>
      </c>
      <c r="X334" s="331"/>
      <c r="Y334" s="335">
        <v>0</v>
      </c>
      <c r="Z334" s="335"/>
      <c r="AA334" s="335"/>
    </row>
    <row r="335" s="296" customFormat="1" spans="1:27">
      <c r="A335" s="319"/>
      <c r="B335" s="316">
        <v>2081002</v>
      </c>
      <c r="C335" s="320" t="s">
        <v>464</v>
      </c>
      <c r="D335" s="318">
        <v>2156.6</v>
      </c>
      <c r="E335" s="318">
        <v>2156.6</v>
      </c>
      <c r="F335" s="318">
        <v>1314</v>
      </c>
      <c r="G335" s="318">
        <v>1314</v>
      </c>
      <c r="H335" s="318">
        <v>0</v>
      </c>
      <c r="I335" s="318">
        <v>1314</v>
      </c>
      <c r="J335" s="318">
        <v>1314</v>
      </c>
      <c r="K335" s="318">
        <v>0</v>
      </c>
      <c r="L335" s="318">
        <v>386</v>
      </c>
      <c r="M335" s="318">
        <v>364</v>
      </c>
      <c r="N335" s="318">
        <v>22</v>
      </c>
      <c r="O335" s="318">
        <v>231.48</v>
      </c>
      <c r="P335" s="318">
        <v>209.736</v>
      </c>
      <c r="Q335" s="318">
        <v>21.744</v>
      </c>
      <c r="R335" s="318">
        <v>231.48</v>
      </c>
      <c r="S335" s="330">
        <f t="shared" si="5"/>
        <v>59.9689119170984</v>
      </c>
      <c r="T335" s="330">
        <v>-42.3802197802198</v>
      </c>
      <c r="U335" s="330">
        <v>-1.16363636363636</v>
      </c>
      <c r="V335" s="330">
        <v>-89.2664379115274</v>
      </c>
      <c r="W335" s="330">
        <v>-89.2664379115274</v>
      </c>
      <c r="X335" s="331"/>
      <c r="Y335" s="335">
        <v>0</v>
      </c>
      <c r="Z335" s="335"/>
      <c r="AA335" s="335"/>
    </row>
    <row r="336" s="296" customFormat="1" spans="1:27">
      <c r="A336" s="319"/>
      <c r="B336" s="316">
        <v>2081004</v>
      </c>
      <c r="C336" s="320" t="s">
        <v>465</v>
      </c>
      <c r="D336" s="318">
        <v>127</v>
      </c>
      <c r="E336" s="318">
        <v>127</v>
      </c>
      <c r="F336" s="318">
        <v>110</v>
      </c>
      <c r="G336" s="318">
        <v>110</v>
      </c>
      <c r="H336" s="318">
        <v>0</v>
      </c>
      <c r="I336" s="318">
        <v>110</v>
      </c>
      <c r="J336" s="318">
        <v>110</v>
      </c>
      <c r="K336" s="318">
        <v>0</v>
      </c>
      <c r="L336" s="318">
        <v>109.23033</v>
      </c>
      <c r="M336" s="318">
        <v>109.23033</v>
      </c>
      <c r="N336" s="318">
        <v>0</v>
      </c>
      <c r="O336" s="318">
        <v>110</v>
      </c>
      <c r="P336" s="318">
        <v>110</v>
      </c>
      <c r="Q336" s="318">
        <v>0</v>
      </c>
      <c r="R336" s="318">
        <v>110</v>
      </c>
      <c r="S336" s="330">
        <f t="shared" si="5"/>
        <v>100.704630298196</v>
      </c>
      <c r="T336" s="330">
        <v>0.704630298196485</v>
      </c>
      <c r="U336" s="330" t="e">
        <v>#DIV/0!</v>
      </c>
      <c r="V336" s="330">
        <v>-13.3858267716535</v>
      </c>
      <c r="W336" s="330">
        <v>-13.3858267716535</v>
      </c>
      <c r="X336" s="331"/>
      <c r="Y336" s="335">
        <v>0</v>
      </c>
      <c r="Z336" s="335"/>
      <c r="AA336" s="335"/>
    </row>
    <row r="337" s="296" customFormat="1" spans="1:27">
      <c r="A337" s="319"/>
      <c r="B337" s="316">
        <v>2081099</v>
      </c>
      <c r="C337" s="320" t="s">
        <v>466</v>
      </c>
      <c r="D337" s="318">
        <v>0</v>
      </c>
      <c r="E337" s="318">
        <v>0</v>
      </c>
      <c r="F337" s="318">
        <v>0</v>
      </c>
      <c r="G337" s="318">
        <v>0</v>
      </c>
      <c r="H337" s="318">
        <v>0</v>
      </c>
      <c r="I337" s="318">
        <v>0</v>
      </c>
      <c r="J337" s="318">
        <v>0</v>
      </c>
      <c r="K337" s="318">
        <v>0</v>
      </c>
      <c r="L337" s="318">
        <v>0</v>
      </c>
      <c r="M337" s="318">
        <v>0</v>
      </c>
      <c r="N337" s="318">
        <v>0</v>
      </c>
      <c r="O337" s="318">
        <v>1</v>
      </c>
      <c r="P337" s="318">
        <v>1</v>
      </c>
      <c r="Q337" s="318">
        <v>0</v>
      </c>
      <c r="R337" s="318">
        <v>1</v>
      </c>
      <c r="S337" s="330" t="str">
        <f t="shared" si="5"/>
        <v/>
      </c>
      <c r="T337" s="330" t="e">
        <v>#DIV/0!</v>
      </c>
      <c r="U337" s="330" t="e">
        <v>#DIV/0!</v>
      </c>
      <c r="V337" s="330" t="e">
        <v>#DIV/0!</v>
      </c>
      <c r="W337" s="330"/>
      <c r="X337" s="331"/>
      <c r="Y337" s="335">
        <v>0</v>
      </c>
      <c r="Z337" s="335"/>
      <c r="AA337" s="335"/>
    </row>
    <row r="338" s="296" customFormat="1" spans="1:27">
      <c r="A338" s="319">
        <v>2</v>
      </c>
      <c r="B338" s="316">
        <v>20811</v>
      </c>
      <c r="C338" s="317" t="s">
        <v>467</v>
      </c>
      <c r="D338" s="318">
        <v>1735</v>
      </c>
      <c r="E338" s="318">
        <v>1735</v>
      </c>
      <c r="F338" s="318">
        <v>1257</v>
      </c>
      <c r="G338" s="318">
        <v>1257</v>
      </c>
      <c r="H338" s="318">
        <v>0</v>
      </c>
      <c r="I338" s="318">
        <v>1257</v>
      </c>
      <c r="J338" s="318">
        <v>1257</v>
      </c>
      <c r="K338" s="318">
        <v>0</v>
      </c>
      <c r="L338" s="318">
        <v>1780.0633</v>
      </c>
      <c r="M338" s="318">
        <v>1780.0633</v>
      </c>
      <c r="N338" s="318">
        <v>0</v>
      </c>
      <c r="O338" s="318">
        <v>1882</v>
      </c>
      <c r="P338" s="318">
        <v>1882</v>
      </c>
      <c r="Q338" s="318">
        <v>0</v>
      </c>
      <c r="R338" s="318">
        <v>1882</v>
      </c>
      <c r="S338" s="330">
        <f t="shared" si="5"/>
        <v>105.726577251494</v>
      </c>
      <c r="T338" s="330">
        <v>5.72657725149437</v>
      </c>
      <c r="U338" s="330" t="e">
        <v>#DIV/0!</v>
      </c>
      <c r="V338" s="330">
        <v>8.47262247838617</v>
      </c>
      <c r="W338" s="330">
        <v>8.47262247838617</v>
      </c>
      <c r="X338" s="331"/>
      <c r="Y338" s="335">
        <v>0</v>
      </c>
      <c r="Z338" s="335">
        <v>0</v>
      </c>
      <c r="AA338" s="335">
        <v>0</v>
      </c>
    </row>
    <row r="339" s="296" customFormat="1" spans="1:27">
      <c r="A339" s="319"/>
      <c r="B339" s="316">
        <v>2081101</v>
      </c>
      <c r="C339" s="320" t="s">
        <v>218</v>
      </c>
      <c r="D339" s="318">
        <v>69</v>
      </c>
      <c r="E339" s="318">
        <v>69</v>
      </c>
      <c r="F339" s="318">
        <v>121</v>
      </c>
      <c r="G339" s="318">
        <v>121</v>
      </c>
      <c r="H339" s="318">
        <v>0</v>
      </c>
      <c r="I339" s="318">
        <v>121</v>
      </c>
      <c r="J339" s="318">
        <v>121</v>
      </c>
      <c r="K339" s="318">
        <v>0</v>
      </c>
      <c r="L339" s="318">
        <v>115.1833</v>
      </c>
      <c r="M339" s="318">
        <v>115.1833</v>
      </c>
      <c r="N339" s="318">
        <v>0</v>
      </c>
      <c r="O339" s="318">
        <v>116</v>
      </c>
      <c r="P339" s="318">
        <v>116</v>
      </c>
      <c r="Q339" s="318">
        <v>0</v>
      </c>
      <c r="R339" s="318">
        <v>116</v>
      </c>
      <c r="S339" s="330">
        <f t="shared" si="5"/>
        <v>100.709043758948</v>
      </c>
      <c r="T339" s="330">
        <v>0.709043758947692</v>
      </c>
      <c r="U339" s="330" t="e">
        <v>#DIV/0!</v>
      </c>
      <c r="V339" s="330">
        <v>68.1159420289855</v>
      </c>
      <c r="W339" s="330">
        <v>68.1159420289855</v>
      </c>
      <c r="X339" s="331"/>
      <c r="Y339" s="335">
        <v>0</v>
      </c>
      <c r="Z339" s="335"/>
      <c r="AA339" s="335"/>
    </row>
    <row r="340" s="296" customFormat="1" spans="1:27">
      <c r="A340" s="319"/>
      <c r="B340" s="316">
        <v>2081104</v>
      </c>
      <c r="C340" s="320" t="s">
        <v>468</v>
      </c>
      <c r="D340" s="318">
        <v>915</v>
      </c>
      <c r="E340" s="318">
        <v>915</v>
      </c>
      <c r="F340" s="318">
        <v>1040</v>
      </c>
      <c r="G340" s="318">
        <v>1040</v>
      </c>
      <c r="H340" s="318">
        <v>0</v>
      </c>
      <c r="I340" s="318">
        <v>1040</v>
      </c>
      <c r="J340" s="318">
        <v>1040</v>
      </c>
      <c r="K340" s="318">
        <v>0</v>
      </c>
      <c r="L340" s="318">
        <v>640</v>
      </c>
      <c r="M340" s="318">
        <v>640</v>
      </c>
      <c r="N340" s="318">
        <v>0</v>
      </c>
      <c r="O340" s="318">
        <v>660</v>
      </c>
      <c r="P340" s="318">
        <v>660</v>
      </c>
      <c r="Q340" s="318">
        <v>0</v>
      </c>
      <c r="R340" s="318">
        <v>660</v>
      </c>
      <c r="S340" s="330">
        <f t="shared" si="5"/>
        <v>103.125</v>
      </c>
      <c r="T340" s="330">
        <v>3.125</v>
      </c>
      <c r="U340" s="330" t="e">
        <v>#DIV/0!</v>
      </c>
      <c r="V340" s="330">
        <v>-27.8688524590164</v>
      </c>
      <c r="W340" s="330">
        <v>-27.8688524590164</v>
      </c>
      <c r="X340" s="331"/>
      <c r="Y340" s="335">
        <v>0</v>
      </c>
      <c r="Z340" s="335"/>
      <c r="AA340" s="335"/>
    </row>
    <row r="341" s="296" customFormat="1" spans="1:27">
      <c r="A341" s="319"/>
      <c r="B341" s="316">
        <v>2081105</v>
      </c>
      <c r="C341" s="320" t="s">
        <v>469</v>
      </c>
      <c r="D341" s="318">
        <v>203</v>
      </c>
      <c r="E341" s="318">
        <v>203</v>
      </c>
      <c r="F341" s="318">
        <v>45</v>
      </c>
      <c r="G341" s="318">
        <v>45</v>
      </c>
      <c r="H341" s="318">
        <v>0</v>
      </c>
      <c r="I341" s="318">
        <v>45</v>
      </c>
      <c r="J341" s="318">
        <v>45</v>
      </c>
      <c r="K341" s="318">
        <v>0</v>
      </c>
      <c r="L341" s="318">
        <v>0</v>
      </c>
      <c r="M341" s="318">
        <v>0</v>
      </c>
      <c r="N341" s="318">
        <v>0</v>
      </c>
      <c r="O341" s="318">
        <v>45</v>
      </c>
      <c r="P341" s="318">
        <v>45</v>
      </c>
      <c r="Q341" s="318">
        <v>0</v>
      </c>
      <c r="R341" s="318">
        <v>45</v>
      </c>
      <c r="S341" s="330" t="str">
        <f t="shared" si="5"/>
        <v/>
      </c>
      <c r="T341" s="330" t="e">
        <v>#DIV/0!</v>
      </c>
      <c r="U341" s="330" t="e">
        <v>#DIV/0!</v>
      </c>
      <c r="V341" s="330">
        <v>-77.8325123152709</v>
      </c>
      <c r="W341" s="330">
        <v>-77.8325123152709</v>
      </c>
      <c r="X341" s="331"/>
      <c r="Y341" s="335">
        <v>0</v>
      </c>
      <c r="Z341" s="335"/>
      <c r="AA341" s="335"/>
    </row>
    <row r="342" s="296" customFormat="1" spans="1:27">
      <c r="A342" s="319"/>
      <c r="B342" s="316">
        <v>2081106</v>
      </c>
      <c r="C342" s="320" t="s">
        <v>470</v>
      </c>
      <c r="D342" s="318">
        <v>0</v>
      </c>
      <c r="E342" s="318">
        <v>0</v>
      </c>
      <c r="F342" s="318">
        <v>20</v>
      </c>
      <c r="G342" s="318">
        <v>20</v>
      </c>
      <c r="H342" s="318">
        <v>0</v>
      </c>
      <c r="I342" s="318">
        <v>20</v>
      </c>
      <c r="J342" s="318">
        <v>20</v>
      </c>
      <c r="K342" s="318">
        <v>0</v>
      </c>
      <c r="L342" s="318">
        <v>14.48</v>
      </c>
      <c r="M342" s="318">
        <v>14.48</v>
      </c>
      <c r="N342" s="318">
        <v>0</v>
      </c>
      <c r="O342" s="318">
        <v>20</v>
      </c>
      <c r="P342" s="318">
        <v>20</v>
      </c>
      <c r="Q342" s="318">
        <v>0</v>
      </c>
      <c r="R342" s="318">
        <v>20</v>
      </c>
      <c r="S342" s="330">
        <f t="shared" si="5"/>
        <v>138.121546961326</v>
      </c>
      <c r="T342" s="330">
        <v>38.121546961326</v>
      </c>
      <c r="U342" s="330" t="e">
        <v>#DIV/0!</v>
      </c>
      <c r="V342" s="330" t="e">
        <v>#DIV/0!</v>
      </c>
      <c r="W342" s="330"/>
      <c r="X342" s="331"/>
      <c r="Y342" s="335">
        <v>0</v>
      </c>
      <c r="Z342" s="335"/>
      <c r="AA342" s="335"/>
    </row>
    <row r="343" s="296" customFormat="1" spans="1:27">
      <c r="A343" s="319"/>
      <c r="B343" s="316">
        <v>2081199</v>
      </c>
      <c r="C343" s="320" t="s">
        <v>471</v>
      </c>
      <c r="D343" s="318">
        <v>548</v>
      </c>
      <c r="E343" s="318">
        <v>548</v>
      </c>
      <c r="F343" s="318">
        <v>31</v>
      </c>
      <c r="G343" s="318">
        <v>31</v>
      </c>
      <c r="H343" s="318">
        <v>0</v>
      </c>
      <c r="I343" s="318">
        <v>31</v>
      </c>
      <c r="J343" s="318">
        <v>31</v>
      </c>
      <c r="K343" s="318">
        <v>0</v>
      </c>
      <c r="L343" s="318">
        <v>1010.4</v>
      </c>
      <c r="M343" s="318">
        <v>1010.4</v>
      </c>
      <c r="N343" s="318">
        <v>0</v>
      </c>
      <c r="O343" s="318">
        <v>1041</v>
      </c>
      <c r="P343" s="318">
        <v>1041</v>
      </c>
      <c r="Q343" s="318">
        <v>0</v>
      </c>
      <c r="R343" s="318">
        <v>1041</v>
      </c>
      <c r="S343" s="330">
        <f t="shared" si="5"/>
        <v>103.028503562945</v>
      </c>
      <c r="T343" s="330">
        <v>3.02850356294537</v>
      </c>
      <c r="U343" s="330" t="e">
        <v>#DIV/0!</v>
      </c>
      <c r="V343" s="330">
        <v>89.963503649635</v>
      </c>
      <c r="W343" s="330">
        <v>89.963503649635</v>
      </c>
      <c r="X343" s="331"/>
      <c r="Y343" s="335">
        <v>0</v>
      </c>
      <c r="Z343" s="335"/>
      <c r="AA343" s="335"/>
    </row>
    <row r="344" s="296" customFormat="1" spans="1:27">
      <c r="A344" s="319">
        <v>2</v>
      </c>
      <c r="B344" s="316">
        <v>20815</v>
      </c>
      <c r="C344" s="317" t="s">
        <v>472</v>
      </c>
      <c r="D344" s="318">
        <v>806</v>
      </c>
      <c r="E344" s="318">
        <v>806</v>
      </c>
      <c r="F344" s="318">
        <v>1101</v>
      </c>
      <c r="G344" s="318">
        <v>1101</v>
      </c>
      <c r="H344" s="318">
        <v>0</v>
      </c>
      <c r="I344" s="318">
        <v>1101</v>
      </c>
      <c r="J344" s="318">
        <v>1101</v>
      </c>
      <c r="K344" s="318">
        <v>0</v>
      </c>
      <c r="L344" s="318">
        <v>639</v>
      </c>
      <c r="M344" s="318">
        <v>589</v>
      </c>
      <c r="N344" s="318">
        <v>50</v>
      </c>
      <c r="O344" s="318">
        <v>612</v>
      </c>
      <c r="P344" s="318">
        <v>612</v>
      </c>
      <c r="Q344" s="318">
        <v>0</v>
      </c>
      <c r="R344" s="318">
        <v>612</v>
      </c>
      <c r="S344" s="330">
        <f t="shared" si="5"/>
        <v>95.7746478873239</v>
      </c>
      <c r="T344" s="330">
        <v>3.90492359932088</v>
      </c>
      <c r="U344" s="330">
        <v>-100</v>
      </c>
      <c r="V344" s="330">
        <v>-24.0694789081886</v>
      </c>
      <c r="W344" s="330">
        <v>-24.0694789081886</v>
      </c>
      <c r="X344" s="331"/>
      <c r="Y344" s="335">
        <v>0</v>
      </c>
      <c r="Z344" s="335">
        <v>0</v>
      </c>
      <c r="AA344" s="335">
        <v>0</v>
      </c>
    </row>
    <row r="345" s="296" customFormat="1" spans="1:27">
      <c r="A345" s="319"/>
      <c r="B345" s="316">
        <v>2081501</v>
      </c>
      <c r="C345" s="320" t="s">
        <v>473</v>
      </c>
      <c r="D345" s="318">
        <v>380</v>
      </c>
      <c r="E345" s="318">
        <v>380</v>
      </c>
      <c r="F345" s="318">
        <v>554</v>
      </c>
      <c r="G345" s="318">
        <v>554</v>
      </c>
      <c r="H345" s="318">
        <v>0</v>
      </c>
      <c r="I345" s="318">
        <v>554</v>
      </c>
      <c r="J345" s="318">
        <v>554</v>
      </c>
      <c r="K345" s="318">
        <v>0</v>
      </c>
      <c r="L345" s="318">
        <v>404</v>
      </c>
      <c r="M345" s="318">
        <v>404</v>
      </c>
      <c r="N345" s="318">
        <v>0</v>
      </c>
      <c r="O345" s="318">
        <v>404</v>
      </c>
      <c r="P345" s="318">
        <v>404</v>
      </c>
      <c r="Q345" s="318">
        <v>0</v>
      </c>
      <c r="R345" s="318">
        <v>404</v>
      </c>
      <c r="S345" s="330">
        <f t="shared" si="5"/>
        <v>100</v>
      </c>
      <c r="T345" s="330">
        <v>0</v>
      </c>
      <c r="U345" s="330" t="e">
        <v>#DIV/0!</v>
      </c>
      <c r="V345" s="330">
        <v>6.31578947368421</v>
      </c>
      <c r="W345" s="330">
        <v>6.31578947368421</v>
      </c>
      <c r="X345" s="331"/>
      <c r="Y345" s="335">
        <v>0</v>
      </c>
      <c r="Z345" s="335"/>
      <c r="AA345" s="335"/>
    </row>
    <row r="346" s="296" customFormat="1" spans="1:27">
      <c r="A346" s="319"/>
      <c r="B346" s="316">
        <v>2081502</v>
      </c>
      <c r="C346" s="320" t="s">
        <v>474</v>
      </c>
      <c r="D346" s="318">
        <v>301</v>
      </c>
      <c r="E346" s="318">
        <v>301</v>
      </c>
      <c r="F346" s="318">
        <v>322</v>
      </c>
      <c r="G346" s="318">
        <v>322</v>
      </c>
      <c r="H346" s="318">
        <v>0</v>
      </c>
      <c r="I346" s="318">
        <v>322</v>
      </c>
      <c r="J346" s="318">
        <v>322</v>
      </c>
      <c r="K346" s="318">
        <v>0</v>
      </c>
      <c r="L346" s="318">
        <v>160</v>
      </c>
      <c r="M346" s="318">
        <v>160</v>
      </c>
      <c r="N346" s="318">
        <v>0</v>
      </c>
      <c r="O346" s="318">
        <v>183</v>
      </c>
      <c r="P346" s="318">
        <v>183</v>
      </c>
      <c r="Q346" s="318">
        <v>0</v>
      </c>
      <c r="R346" s="318">
        <v>183</v>
      </c>
      <c r="S346" s="330">
        <f t="shared" si="5"/>
        <v>114.375</v>
      </c>
      <c r="T346" s="330">
        <v>14.375</v>
      </c>
      <c r="U346" s="330" t="e">
        <v>#DIV/0!</v>
      </c>
      <c r="V346" s="330">
        <v>-39.202657807309</v>
      </c>
      <c r="W346" s="330">
        <v>-39.202657807309</v>
      </c>
      <c r="X346" s="331"/>
      <c r="Y346" s="335">
        <v>0</v>
      </c>
      <c r="Z346" s="335"/>
      <c r="AA346" s="335"/>
    </row>
    <row r="347" s="296" customFormat="1" spans="1:27">
      <c r="A347" s="319"/>
      <c r="B347" s="316">
        <v>2081503</v>
      </c>
      <c r="C347" s="320" t="s">
        <v>475</v>
      </c>
      <c r="D347" s="318">
        <v>125</v>
      </c>
      <c r="E347" s="318">
        <v>125</v>
      </c>
      <c r="F347" s="318">
        <v>125</v>
      </c>
      <c r="G347" s="318">
        <v>125</v>
      </c>
      <c r="H347" s="318">
        <v>0</v>
      </c>
      <c r="I347" s="318">
        <v>125</v>
      </c>
      <c r="J347" s="318">
        <v>125</v>
      </c>
      <c r="K347" s="318">
        <v>0</v>
      </c>
      <c r="L347" s="318">
        <v>25</v>
      </c>
      <c r="M347" s="318">
        <v>25</v>
      </c>
      <c r="N347" s="318">
        <v>0</v>
      </c>
      <c r="O347" s="318">
        <v>25</v>
      </c>
      <c r="P347" s="318">
        <v>25</v>
      </c>
      <c r="Q347" s="318">
        <v>0</v>
      </c>
      <c r="R347" s="318">
        <v>25</v>
      </c>
      <c r="S347" s="330">
        <f t="shared" si="5"/>
        <v>100</v>
      </c>
      <c r="T347" s="330">
        <v>0</v>
      </c>
      <c r="U347" s="330" t="e">
        <v>#DIV/0!</v>
      </c>
      <c r="V347" s="330">
        <v>-80</v>
      </c>
      <c r="W347" s="330">
        <v>-80</v>
      </c>
      <c r="X347" s="331"/>
      <c r="Y347" s="335">
        <v>0</v>
      </c>
      <c r="Z347" s="335"/>
      <c r="AA347" s="335"/>
    </row>
    <row r="348" s="296" customFormat="1" spans="1:27">
      <c r="A348" s="319"/>
      <c r="B348" s="316">
        <v>2081599</v>
      </c>
      <c r="C348" s="320" t="s">
        <v>476</v>
      </c>
      <c r="D348" s="318">
        <v>0</v>
      </c>
      <c r="E348" s="318">
        <v>0</v>
      </c>
      <c r="F348" s="318">
        <v>100</v>
      </c>
      <c r="G348" s="318">
        <v>100</v>
      </c>
      <c r="H348" s="318">
        <v>0</v>
      </c>
      <c r="I348" s="318">
        <v>100</v>
      </c>
      <c r="J348" s="318">
        <v>100</v>
      </c>
      <c r="K348" s="318">
        <v>0</v>
      </c>
      <c r="L348" s="318">
        <v>50</v>
      </c>
      <c r="M348" s="318">
        <v>0</v>
      </c>
      <c r="N348" s="318">
        <v>50</v>
      </c>
      <c r="O348" s="318">
        <v>0</v>
      </c>
      <c r="P348" s="318">
        <v>0</v>
      </c>
      <c r="Q348" s="318">
        <v>0</v>
      </c>
      <c r="R348" s="318">
        <v>0</v>
      </c>
      <c r="S348" s="330">
        <f t="shared" si="5"/>
        <v>0</v>
      </c>
      <c r="T348" s="330" t="e">
        <v>#DIV/0!</v>
      </c>
      <c r="U348" s="330">
        <v>-100</v>
      </c>
      <c r="V348" s="330" t="e">
        <v>#DIV/0!</v>
      </c>
      <c r="W348" s="330"/>
      <c r="X348" s="331"/>
      <c r="Y348" s="335">
        <v>0</v>
      </c>
      <c r="Z348" s="335"/>
      <c r="AA348" s="335"/>
    </row>
    <row r="349" s="296" customFormat="1" spans="1:27">
      <c r="A349" s="319">
        <v>2</v>
      </c>
      <c r="B349" s="316">
        <v>20819</v>
      </c>
      <c r="C349" s="317" t="s">
        <v>477</v>
      </c>
      <c r="D349" s="318">
        <v>10545</v>
      </c>
      <c r="E349" s="318">
        <v>10545</v>
      </c>
      <c r="F349" s="318">
        <v>4448</v>
      </c>
      <c r="G349" s="318">
        <v>4448</v>
      </c>
      <c r="H349" s="318">
        <v>0</v>
      </c>
      <c r="I349" s="318">
        <v>4448</v>
      </c>
      <c r="J349" s="318">
        <v>4448</v>
      </c>
      <c r="K349" s="318">
        <v>0</v>
      </c>
      <c r="L349" s="318">
        <v>8779</v>
      </c>
      <c r="M349" s="318">
        <v>8779</v>
      </c>
      <c r="N349" s="318">
        <v>0</v>
      </c>
      <c r="O349" s="318">
        <v>8564</v>
      </c>
      <c r="P349" s="318">
        <v>8564</v>
      </c>
      <c r="Q349" s="318">
        <v>0</v>
      </c>
      <c r="R349" s="318">
        <v>8564</v>
      </c>
      <c r="S349" s="330">
        <f t="shared" si="5"/>
        <v>97.5509739150245</v>
      </c>
      <c r="T349" s="330">
        <v>-2.44902608497551</v>
      </c>
      <c r="U349" s="330" t="e">
        <v>#DIV/0!</v>
      </c>
      <c r="V349" s="330">
        <v>-18.7861545756283</v>
      </c>
      <c r="W349" s="330">
        <v>-18.7861545756283</v>
      </c>
      <c r="X349" s="331"/>
      <c r="Y349" s="335">
        <v>0</v>
      </c>
      <c r="Z349" s="335">
        <v>0</v>
      </c>
      <c r="AA349" s="335">
        <v>0</v>
      </c>
    </row>
    <row r="350" s="296" customFormat="1" spans="1:27">
      <c r="A350" s="319"/>
      <c r="B350" s="316">
        <v>2081901</v>
      </c>
      <c r="C350" s="320" t="s">
        <v>478</v>
      </c>
      <c r="D350" s="318">
        <v>9385</v>
      </c>
      <c r="E350" s="318">
        <v>9385</v>
      </c>
      <c r="F350" s="318">
        <v>4448</v>
      </c>
      <c r="G350" s="318">
        <v>4448</v>
      </c>
      <c r="H350" s="318">
        <v>0</v>
      </c>
      <c r="I350" s="318">
        <v>4448</v>
      </c>
      <c r="J350" s="318">
        <v>4448</v>
      </c>
      <c r="K350" s="318">
        <v>0</v>
      </c>
      <c r="L350" s="318">
        <v>1000</v>
      </c>
      <c r="M350" s="318">
        <v>1000</v>
      </c>
      <c r="N350" s="318">
        <v>0</v>
      </c>
      <c r="O350" s="318">
        <v>5920</v>
      </c>
      <c r="P350" s="318">
        <v>5920</v>
      </c>
      <c r="Q350" s="318">
        <v>0</v>
      </c>
      <c r="R350" s="318">
        <v>5920</v>
      </c>
      <c r="S350" s="330">
        <f t="shared" si="5"/>
        <v>592</v>
      </c>
      <c r="T350" s="330">
        <v>492</v>
      </c>
      <c r="U350" s="330" t="e">
        <v>#DIV/0!</v>
      </c>
      <c r="V350" s="330">
        <v>-36.9206180074587</v>
      </c>
      <c r="W350" s="330">
        <v>-36.9206180074587</v>
      </c>
      <c r="X350" s="331"/>
      <c r="Y350" s="335">
        <v>0</v>
      </c>
      <c r="Z350" s="335"/>
      <c r="AA350" s="335"/>
    </row>
    <row r="351" s="296" customFormat="1" spans="1:27">
      <c r="A351" s="319"/>
      <c r="B351" s="316">
        <v>2081902</v>
      </c>
      <c r="C351" s="320" t="s">
        <v>479</v>
      </c>
      <c r="D351" s="318">
        <v>1160</v>
      </c>
      <c r="E351" s="318">
        <v>1160</v>
      </c>
      <c r="F351" s="318">
        <v>0</v>
      </c>
      <c r="G351" s="318">
        <v>0</v>
      </c>
      <c r="H351" s="318">
        <v>0</v>
      </c>
      <c r="I351" s="318">
        <v>0</v>
      </c>
      <c r="J351" s="318">
        <v>0</v>
      </c>
      <c r="K351" s="318">
        <v>0</v>
      </c>
      <c r="L351" s="318">
        <v>7779</v>
      </c>
      <c r="M351" s="318">
        <v>7779</v>
      </c>
      <c r="N351" s="318">
        <v>0</v>
      </c>
      <c r="O351" s="318">
        <v>2644</v>
      </c>
      <c r="P351" s="318">
        <v>2644</v>
      </c>
      <c r="Q351" s="318">
        <v>0</v>
      </c>
      <c r="R351" s="318">
        <v>2644</v>
      </c>
      <c r="S351" s="330">
        <f t="shared" si="5"/>
        <v>33.9889445944209</v>
      </c>
      <c r="T351" s="330">
        <v>-66.0110554055791</v>
      </c>
      <c r="U351" s="330" t="e">
        <v>#DIV/0!</v>
      </c>
      <c r="V351" s="330">
        <v>127.931034482759</v>
      </c>
      <c r="W351" s="330">
        <v>127.931034482759</v>
      </c>
      <c r="X351" s="331"/>
      <c r="Y351" s="335">
        <v>0</v>
      </c>
      <c r="Z351" s="335"/>
      <c r="AA351" s="335"/>
    </row>
    <row r="352" s="296" customFormat="1" spans="1:27">
      <c r="A352" s="319">
        <v>2</v>
      </c>
      <c r="B352" s="316">
        <v>20820</v>
      </c>
      <c r="C352" s="317" t="s">
        <v>480</v>
      </c>
      <c r="D352" s="318">
        <v>2010</v>
      </c>
      <c r="E352" s="318">
        <v>2010</v>
      </c>
      <c r="F352" s="318">
        <v>1776</v>
      </c>
      <c r="G352" s="318">
        <v>1776</v>
      </c>
      <c r="H352" s="318">
        <v>0</v>
      </c>
      <c r="I352" s="318">
        <v>1776</v>
      </c>
      <c r="J352" s="318">
        <v>1776</v>
      </c>
      <c r="K352" s="318">
        <v>0</v>
      </c>
      <c r="L352" s="318">
        <v>1766</v>
      </c>
      <c r="M352" s="318">
        <v>1766</v>
      </c>
      <c r="N352" s="318">
        <v>0</v>
      </c>
      <c r="O352" s="318">
        <v>1976</v>
      </c>
      <c r="P352" s="318">
        <v>1976</v>
      </c>
      <c r="Q352" s="318">
        <v>0</v>
      </c>
      <c r="R352" s="318">
        <v>1976</v>
      </c>
      <c r="S352" s="330">
        <f t="shared" si="5"/>
        <v>111.891279728199</v>
      </c>
      <c r="T352" s="330">
        <v>11.8912797281993</v>
      </c>
      <c r="U352" s="330" t="e">
        <v>#DIV/0!</v>
      </c>
      <c r="V352" s="330">
        <v>-1.69154228855721</v>
      </c>
      <c r="W352" s="330">
        <v>-1.69154228855721</v>
      </c>
      <c r="X352" s="331"/>
      <c r="Y352" s="335">
        <v>0</v>
      </c>
      <c r="Z352" s="335">
        <v>0</v>
      </c>
      <c r="AA352" s="335">
        <v>0</v>
      </c>
    </row>
    <row r="353" s="296" customFormat="1" spans="1:27">
      <c r="A353" s="319"/>
      <c r="B353" s="316">
        <v>2082001</v>
      </c>
      <c r="C353" s="320" t="s">
        <v>481</v>
      </c>
      <c r="D353" s="318">
        <v>1770</v>
      </c>
      <c r="E353" s="318">
        <v>1770</v>
      </c>
      <c r="F353" s="318">
        <v>1522</v>
      </c>
      <c r="G353" s="318">
        <v>1522</v>
      </c>
      <c r="H353" s="318">
        <v>0</v>
      </c>
      <c r="I353" s="318">
        <v>1522</v>
      </c>
      <c r="J353" s="318">
        <v>1522</v>
      </c>
      <c r="K353" s="318">
        <v>0</v>
      </c>
      <c r="L353" s="318">
        <v>1522</v>
      </c>
      <c r="M353" s="318">
        <v>1522</v>
      </c>
      <c r="N353" s="318">
        <v>0</v>
      </c>
      <c r="O353" s="318">
        <v>1522</v>
      </c>
      <c r="P353" s="318">
        <v>1522</v>
      </c>
      <c r="Q353" s="318">
        <v>0</v>
      </c>
      <c r="R353" s="318">
        <v>1522</v>
      </c>
      <c r="S353" s="330">
        <f t="shared" si="5"/>
        <v>100</v>
      </c>
      <c r="T353" s="330">
        <v>0</v>
      </c>
      <c r="U353" s="330" t="e">
        <v>#DIV/0!</v>
      </c>
      <c r="V353" s="330">
        <v>-14.0112994350282</v>
      </c>
      <c r="W353" s="330">
        <v>-14.0112994350282</v>
      </c>
      <c r="X353" s="331"/>
      <c r="Y353" s="335">
        <v>0</v>
      </c>
      <c r="Z353" s="335"/>
      <c r="AA353" s="335"/>
    </row>
    <row r="354" s="296" customFormat="1" spans="1:27">
      <c r="A354" s="319"/>
      <c r="B354" s="316">
        <v>2082002</v>
      </c>
      <c r="C354" s="320" t="s">
        <v>482</v>
      </c>
      <c r="D354" s="318">
        <v>240</v>
      </c>
      <c r="E354" s="318">
        <v>240</v>
      </c>
      <c r="F354" s="318">
        <v>254</v>
      </c>
      <c r="G354" s="318">
        <v>254</v>
      </c>
      <c r="H354" s="318">
        <v>0</v>
      </c>
      <c r="I354" s="318">
        <v>254</v>
      </c>
      <c r="J354" s="318">
        <v>254</v>
      </c>
      <c r="K354" s="318">
        <v>0</v>
      </c>
      <c r="L354" s="318">
        <v>244</v>
      </c>
      <c r="M354" s="318">
        <v>244</v>
      </c>
      <c r="N354" s="318">
        <v>0</v>
      </c>
      <c r="O354" s="318">
        <v>454</v>
      </c>
      <c r="P354" s="318">
        <v>454</v>
      </c>
      <c r="Q354" s="318">
        <v>0</v>
      </c>
      <c r="R354" s="318">
        <v>454</v>
      </c>
      <c r="S354" s="330">
        <f t="shared" si="5"/>
        <v>186.065573770492</v>
      </c>
      <c r="T354" s="330">
        <v>86.0655737704918</v>
      </c>
      <c r="U354" s="330" t="e">
        <v>#DIV/0!</v>
      </c>
      <c r="V354" s="330">
        <v>89.1666666666667</v>
      </c>
      <c r="W354" s="330">
        <v>89.1666666666667</v>
      </c>
      <c r="X354" s="331"/>
      <c r="Y354" s="335">
        <v>0</v>
      </c>
      <c r="Z354" s="335"/>
      <c r="AA354" s="335"/>
    </row>
    <row r="355" s="296" customFormat="1" spans="1:27">
      <c r="A355" s="319">
        <v>2</v>
      </c>
      <c r="B355" s="316">
        <v>20821</v>
      </c>
      <c r="C355" s="317" t="s">
        <v>483</v>
      </c>
      <c r="D355" s="318">
        <v>338.3902</v>
      </c>
      <c r="E355" s="318">
        <v>338.3902</v>
      </c>
      <c r="F355" s="318">
        <v>2904</v>
      </c>
      <c r="G355" s="318">
        <v>2600</v>
      </c>
      <c r="H355" s="318">
        <v>304</v>
      </c>
      <c r="I355" s="318">
        <v>2904</v>
      </c>
      <c r="J355" s="318">
        <v>2600</v>
      </c>
      <c r="K355" s="318">
        <v>304</v>
      </c>
      <c r="L355" s="318">
        <v>3121</v>
      </c>
      <c r="M355" s="318">
        <v>2600</v>
      </c>
      <c r="N355" s="318">
        <v>521</v>
      </c>
      <c r="O355" s="318">
        <v>517.9081</v>
      </c>
      <c r="P355" s="318">
        <v>0.183140000000122</v>
      </c>
      <c r="Q355" s="318">
        <v>517.72496</v>
      </c>
      <c r="R355" s="318">
        <v>517.9081</v>
      </c>
      <c r="S355" s="330">
        <f t="shared" si="5"/>
        <v>16.594299903877</v>
      </c>
      <c r="T355" s="330">
        <v>-99.9929561538462</v>
      </c>
      <c r="U355" s="330">
        <v>-0.628606525911706</v>
      </c>
      <c r="V355" s="330">
        <v>53.050561156913</v>
      </c>
      <c r="W355" s="330">
        <v>53.050561156913</v>
      </c>
      <c r="X355" s="331"/>
      <c r="Y355" s="335">
        <v>0</v>
      </c>
      <c r="Z355" s="335">
        <v>0</v>
      </c>
      <c r="AA355" s="335">
        <v>0</v>
      </c>
    </row>
    <row r="356" s="296" customFormat="1" spans="1:27">
      <c r="A356" s="319"/>
      <c r="B356" s="316">
        <v>2082101</v>
      </c>
      <c r="C356" s="320" t="s">
        <v>484</v>
      </c>
      <c r="D356" s="318">
        <v>216.8127</v>
      </c>
      <c r="E356" s="318">
        <v>216.8127</v>
      </c>
      <c r="F356" s="318">
        <v>190</v>
      </c>
      <c r="G356" s="318">
        <v>0</v>
      </c>
      <c r="H356" s="318">
        <v>190</v>
      </c>
      <c r="I356" s="318">
        <v>190</v>
      </c>
      <c r="J356" s="318">
        <v>0</v>
      </c>
      <c r="K356" s="318">
        <v>190</v>
      </c>
      <c r="L356" s="318">
        <v>292</v>
      </c>
      <c r="M356" s="318">
        <v>0</v>
      </c>
      <c r="N356" s="318">
        <v>292</v>
      </c>
      <c r="O356" s="318">
        <v>300.8379</v>
      </c>
      <c r="P356" s="318">
        <v>0.526900000000012</v>
      </c>
      <c r="Q356" s="318">
        <v>300.311</v>
      </c>
      <c r="R356" s="318">
        <v>300.8379</v>
      </c>
      <c r="S356" s="330">
        <f t="shared" si="5"/>
        <v>103.026678082192</v>
      </c>
      <c r="T356" s="330" t="e">
        <v>#DIV/0!</v>
      </c>
      <c r="U356" s="330">
        <v>2.84623287671232</v>
      </c>
      <c r="V356" s="330">
        <v>38.7547408431333</v>
      </c>
      <c r="W356" s="330">
        <v>38.7547408431333</v>
      </c>
      <c r="X356" s="331"/>
      <c r="Y356" s="335">
        <v>0</v>
      </c>
      <c r="Z356" s="335"/>
      <c r="AA356" s="335"/>
    </row>
    <row r="357" s="296" customFormat="1" spans="1:27">
      <c r="A357" s="319"/>
      <c r="B357" s="316">
        <v>2082102</v>
      </c>
      <c r="C357" s="320" t="s">
        <v>485</v>
      </c>
      <c r="D357" s="318">
        <v>121.5775</v>
      </c>
      <c r="E357" s="318">
        <v>121.5775</v>
      </c>
      <c r="F357" s="318">
        <v>2714</v>
      </c>
      <c r="G357" s="318">
        <v>2600</v>
      </c>
      <c r="H357" s="318">
        <v>114</v>
      </c>
      <c r="I357" s="318">
        <v>2714</v>
      </c>
      <c r="J357" s="318">
        <v>2600</v>
      </c>
      <c r="K357" s="318">
        <v>114</v>
      </c>
      <c r="L357" s="318">
        <v>2829</v>
      </c>
      <c r="M357" s="318">
        <v>2600</v>
      </c>
      <c r="N357" s="318">
        <v>229</v>
      </c>
      <c r="O357" s="318">
        <v>217.0702</v>
      </c>
      <c r="P357" s="318">
        <v>-0.343759999999889</v>
      </c>
      <c r="Q357" s="318">
        <v>217.41396</v>
      </c>
      <c r="R357" s="318">
        <v>217.0702</v>
      </c>
      <c r="S357" s="330">
        <f t="shared" si="5"/>
        <v>7.67303640862496</v>
      </c>
      <c r="T357" s="330">
        <v>-100.013221538462</v>
      </c>
      <c r="U357" s="330">
        <v>-5.05940611353712</v>
      </c>
      <c r="V357" s="330">
        <v>78.5447142769016</v>
      </c>
      <c r="W357" s="330">
        <v>78.5447142769016</v>
      </c>
      <c r="X357" s="331"/>
      <c r="Y357" s="335">
        <v>0</v>
      </c>
      <c r="Z357" s="335"/>
      <c r="AA357" s="335"/>
    </row>
    <row r="358" s="296" customFormat="1" spans="1:27">
      <c r="A358" s="319">
        <v>2</v>
      </c>
      <c r="B358" s="316">
        <v>20825</v>
      </c>
      <c r="C358" s="317" t="s">
        <v>486</v>
      </c>
      <c r="D358" s="318">
        <v>388.4091</v>
      </c>
      <c r="E358" s="318">
        <v>388.4091</v>
      </c>
      <c r="F358" s="318">
        <v>427</v>
      </c>
      <c r="G358" s="318">
        <v>419</v>
      </c>
      <c r="H358" s="318">
        <v>8</v>
      </c>
      <c r="I358" s="318">
        <v>427</v>
      </c>
      <c r="J358" s="318">
        <v>419</v>
      </c>
      <c r="K358" s="318">
        <v>8</v>
      </c>
      <c r="L358" s="318">
        <v>421</v>
      </c>
      <c r="M358" s="318">
        <v>413</v>
      </c>
      <c r="N358" s="318">
        <v>8</v>
      </c>
      <c r="O358" s="318">
        <v>373.9439</v>
      </c>
      <c r="P358" s="318">
        <v>365.6831</v>
      </c>
      <c r="Q358" s="318">
        <v>8.2608</v>
      </c>
      <c r="R358" s="318">
        <v>373.9439</v>
      </c>
      <c r="S358" s="330">
        <f t="shared" si="5"/>
        <v>88.8227790973872</v>
      </c>
      <c r="T358" s="330">
        <v>-11.4568765133172</v>
      </c>
      <c r="U358" s="330">
        <v>3.26</v>
      </c>
      <c r="V358" s="330">
        <v>-3.72421758398554</v>
      </c>
      <c r="W358" s="330">
        <v>-3.72421758398554</v>
      </c>
      <c r="X358" s="331"/>
      <c r="Y358" s="335">
        <v>0</v>
      </c>
      <c r="Z358" s="335">
        <v>0</v>
      </c>
      <c r="AA358" s="335">
        <v>0</v>
      </c>
    </row>
    <row r="359" s="296" customFormat="1" spans="1:27">
      <c r="A359" s="319"/>
      <c r="B359" s="316">
        <v>2082501</v>
      </c>
      <c r="C359" s="320" t="s">
        <v>487</v>
      </c>
      <c r="D359" s="318">
        <v>360</v>
      </c>
      <c r="E359" s="318">
        <v>360</v>
      </c>
      <c r="F359" s="318">
        <v>0</v>
      </c>
      <c r="G359" s="318">
        <v>0</v>
      </c>
      <c r="H359" s="318">
        <v>0</v>
      </c>
      <c r="I359" s="318">
        <v>0</v>
      </c>
      <c r="J359" s="318">
        <v>0</v>
      </c>
      <c r="K359" s="318">
        <v>0</v>
      </c>
      <c r="L359" s="318">
        <v>0</v>
      </c>
      <c r="M359" s="318">
        <v>0</v>
      </c>
      <c r="N359" s="318">
        <v>0</v>
      </c>
      <c r="O359" s="318">
        <v>0</v>
      </c>
      <c r="P359" s="318">
        <v>0</v>
      </c>
      <c r="Q359" s="318">
        <v>0</v>
      </c>
      <c r="R359" s="318">
        <v>0</v>
      </c>
      <c r="S359" s="330" t="str">
        <f t="shared" si="5"/>
        <v/>
      </c>
      <c r="T359" s="330" t="e">
        <v>#DIV/0!</v>
      </c>
      <c r="U359" s="330" t="e">
        <v>#DIV/0!</v>
      </c>
      <c r="V359" s="330">
        <v>-100</v>
      </c>
      <c r="W359" s="330">
        <v>-100</v>
      </c>
      <c r="X359" s="331"/>
      <c r="Y359" s="335">
        <v>0</v>
      </c>
      <c r="Z359" s="335"/>
      <c r="AA359" s="335"/>
    </row>
    <row r="360" s="296" customFormat="1" spans="1:27">
      <c r="A360" s="319"/>
      <c r="B360" s="316">
        <v>2082502</v>
      </c>
      <c r="C360" s="320" t="s">
        <v>488</v>
      </c>
      <c r="D360" s="318">
        <v>28.4091</v>
      </c>
      <c r="E360" s="318">
        <v>28.4091</v>
      </c>
      <c r="F360" s="318">
        <v>427</v>
      </c>
      <c r="G360" s="318">
        <v>419</v>
      </c>
      <c r="H360" s="318">
        <v>8</v>
      </c>
      <c r="I360" s="318">
        <v>427</v>
      </c>
      <c r="J360" s="318">
        <v>419</v>
      </c>
      <c r="K360" s="318">
        <v>8</v>
      </c>
      <c r="L360" s="318">
        <v>421</v>
      </c>
      <c r="M360" s="318">
        <v>413</v>
      </c>
      <c r="N360" s="318">
        <v>8</v>
      </c>
      <c r="O360" s="318">
        <v>373.9439</v>
      </c>
      <c r="P360" s="318">
        <v>365.6831</v>
      </c>
      <c r="Q360" s="318">
        <v>8.2608</v>
      </c>
      <c r="R360" s="318">
        <v>373.9439</v>
      </c>
      <c r="S360" s="330">
        <f t="shared" si="5"/>
        <v>88.8227790973872</v>
      </c>
      <c r="T360" s="330">
        <v>-11.4568765133172</v>
      </c>
      <c r="U360" s="330">
        <v>3.26</v>
      </c>
      <c r="V360" s="330">
        <v>1216.28210678973</v>
      </c>
      <c r="W360" s="330">
        <v>1216.28210678973</v>
      </c>
      <c r="X360" s="331"/>
      <c r="Y360" s="335">
        <v>0</v>
      </c>
      <c r="Z360" s="335"/>
      <c r="AA360" s="335"/>
    </row>
    <row r="361" s="296" customFormat="1" spans="1:27">
      <c r="A361" s="319">
        <v>2</v>
      </c>
      <c r="B361" s="316">
        <v>20826</v>
      </c>
      <c r="C361" s="317" t="s">
        <v>489</v>
      </c>
      <c r="D361" s="318">
        <v>0</v>
      </c>
      <c r="E361" s="318">
        <v>0</v>
      </c>
      <c r="F361" s="318">
        <v>0</v>
      </c>
      <c r="G361" s="318">
        <v>0</v>
      </c>
      <c r="H361" s="318">
        <v>0</v>
      </c>
      <c r="I361" s="318">
        <v>0</v>
      </c>
      <c r="J361" s="318">
        <v>0</v>
      </c>
      <c r="K361" s="318">
        <v>0</v>
      </c>
      <c r="L361" s="318">
        <v>0</v>
      </c>
      <c r="M361" s="318">
        <v>0</v>
      </c>
      <c r="N361" s="318">
        <v>0</v>
      </c>
      <c r="O361" s="318">
        <v>153</v>
      </c>
      <c r="P361" s="318">
        <v>153</v>
      </c>
      <c r="Q361" s="318">
        <v>0</v>
      </c>
      <c r="R361" s="318">
        <v>153</v>
      </c>
      <c r="S361" s="330" t="str">
        <f t="shared" si="5"/>
        <v/>
      </c>
      <c r="T361" s="330" t="e">
        <v>#DIV/0!</v>
      </c>
      <c r="U361" s="330" t="e">
        <v>#DIV/0!</v>
      </c>
      <c r="V361" s="330" t="e">
        <v>#DIV/0!</v>
      </c>
      <c r="W361" s="330"/>
      <c r="X361" s="331"/>
      <c r="Y361" s="335">
        <v>0</v>
      </c>
      <c r="Z361" s="335">
        <v>0</v>
      </c>
      <c r="AA361" s="335">
        <v>0</v>
      </c>
    </row>
    <row r="362" s="296" customFormat="1" spans="1:27">
      <c r="A362" s="319"/>
      <c r="B362" s="316">
        <v>2082602</v>
      </c>
      <c r="C362" s="320" t="s">
        <v>490</v>
      </c>
      <c r="D362" s="318">
        <v>0</v>
      </c>
      <c r="E362" s="318">
        <v>0</v>
      </c>
      <c r="F362" s="318">
        <v>0</v>
      </c>
      <c r="G362" s="318">
        <v>0</v>
      </c>
      <c r="H362" s="318">
        <v>0</v>
      </c>
      <c r="I362" s="318">
        <v>0</v>
      </c>
      <c r="J362" s="318">
        <v>0</v>
      </c>
      <c r="K362" s="318">
        <v>0</v>
      </c>
      <c r="L362" s="318">
        <v>0</v>
      </c>
      <c r="M362" s="318">
        <v>0</v>
      </c>
      <c r="N362" s="318">
        <v>0</v>
      </c>
      <c r="O362" s="318">
        <v>153</v>
      </c>
      <c r="P362" s="318">
        <v>153</v>
      </c>
      <c r="Q362" s="318">
        <v>0</v>
      </c>
      <c r="R362" s="318">
        <v>153</v>
      </c>
      <c r="S362" s="330" t="str">
        <f t="shared" si="5"/>
        <v/>
      </c>
      <c r="T362" s="330" t="e">
        <v>#DIV/0!</v>
      </c>
      <c r="U362" s="330" t="e">
        <v>#DIV/0!</v>
      </c>
      <c r="V362" s="330" t="e">
        <v>#DIV/0!</v>
      </c>
      <c r="W362" s="330"/>
      <c r="X362" s="331"/>
      <c r="Y362" s="335">
        <v>0</v>
      </c>
      <c r="Z362" s="335"/>
      <c r="AA362" s="335"/>
    </row>
    <row r="363" s="296" customFormat="1" spans="1:27">
      <c r="A363" s="319">
        <v>2</v>
      </c>
      <c r="B363" s="316">
        <v>20899</v>
      </c>
      <c r="C363" s="317" t="s">
        <v>491</v>
      </c>
      <c r="D363" s="318">
        <v>1274.47692</v>
      </c>
      <c r="E363" s="318">
        <v>1274.47692</v>
      </c>
      <c r="F363" s="318">
        <v>1927</v>
      </c>
      <c r="G363" s="318">
        <v>1927</v>
      </c>
      <c r="H363" s="318">
        <v>0</v>
      </c>
      <c r="I363" s="318">
        <v>1927</v>
      </c>
      <c r="J363" s="318">
        <v>1927</v>
      </c>
      <c r="K363" s="318">
        <v>0</v>
      </c>
      <c r="L363" s="318">
        <v>6938.6165</v>
      </c>
      <c r="M363" s="318">
        <v>6938.6165</v>
      </c>
      <c r="N363" s="318">
        <v>0</v>
      </c>
      <c r="O363" s="318">
        <v>1318.275756</v>
      </c>
      <c r="P363" s="318">
        <v>1289.190767</v>
      </c>
      <c r="Q363" s="318">
        <v>29.084989</v>
      </c>
      <c r="R363" s="318">
        <v>1318.275756</v>
      </c>
      <c r="S363" s="330">
        <f t="shared" si="5"/>
        <v>18.9991154000225</v>
      </c>
      <c r="T363" s="330">
        <v>-81.4200602238213</v>
      </c>
      <c r="U363" s="330" t="e">
        <v>#DIV/0!</v>
      </c>
      <c r="V363" s="330">
        <v>3.43661272422257</v>
      </c>
      <c r="W363" s="330">
        <v>3.43661272422257</v>
      </c>
      <c r="X363" s="331"/>
      <c r="Y363" s="335">
        <v>0</v>
      </c>
      <c r="Z363" s="335">
        <v>0</v>
      </c>
      <c r="AA363" s="335">
        <v>0</v>
      </c>
    </row>
    <row r="364" s="296" customFormat="1" spans="1:27">
      <c r="A364" s="319"/>
      <c r="B364" s="316">
        <v>2089901</v>
      </c>
      <c r="C364" s="320" t="s">
        <v>492</v>
      </c>
      <c r="D364" s="318">
        <v>1274.47692</v>
      </c>
      <c r="E364" s="318">
        <v>1274.47692</v>
      </c>
      <c r="F364" s="318">
        <v>1927</v>
      </c>
      <c r="G364" s="318">
        <v>1927</v>
      </c>
      <c r="H364" s="318">
        <v>0</v>
      </c>
      <c r="I364" s="318">
        <v>1927</v>
      </c>
      <c r="J364" s="318">
        <v>1927</v>
      </c>
      <c r="K364" s="318">
        <v>0</v>
      </c>
      <c r="L364" s="318">
        <v>6938.6165</v>
      </c>
      <c r="M364" s="318">
        <v>6938.6165</v>
      </c>
      <c r="N364" s="318">
        <v>0</v>
      </c>
      <c r="O364" s="318">
        <v>1318.275756</v>
      </c>
      <c r="P364" s="318">
        <v>1289.190767</v>
      </c>
      <c r="Q364" s="318">
        <v>29.084989</v>
      </c>
      <c r="R364" s="318">
        <v>1318.275756</v>
      </c>
      <c r="S364" s="330">
        <f t="shared" si="5"/>
        <v>18.9991154000225</v>
      </c>
      <c r="T364" s="330">
        <v>-81.4200602238213</v>
      </c>
      <c r="U364" s="330" t="e">
        <v>#DIV/0!</v>
      </c>
      <c r="V364" s="330">
        <v>3.43661272422257</v>
      </c>
      <c r="W364" s="330">
        <v>3.43661272422257</v>
      </c>
      <c r="X364" s="331"/>
      <c r="Y364" s="335">
        <v>0</v>
      </c>
      <c r="Z364" s="335"/>
      <c r="AA364" s="335"/>
    </row>
    <row r="365" s="296" customFormat="1" spans="1:27">
      <c r="A365" s="319">
        <v>1</v>
      </c>
      <c r="B365" s="316">
        <v>210</v>
      </c>
      <c r="C365" s="317" t="s">
        <v>493</v>
      </c>
      <c r="D365" s="318">
        <v>50927.550839</v>
      </c>
      <c r="E365" s="318">
        <v>50927.550839</v>
      </c>
      <c r="F365" s="318">
        <v>53222</v>
      </c>
      <c r="G365" s="318">
        <v>52876</v>
      </c>
      <c r="H365" s="318">
        <v>346</v>
      </c>
      <c r="I365" s="318">
        <v>53222</v>
      </c>
      <c r="J365" s="318">
        <v>52876</v>
      </c>
      <c r="K365" s="318">
        <v>346</v>
      </c>
      <c r="L365" s="318">
        <v>55544.131371</v>
      </c>
      <c r="M365" s="318">
        <v>55195.131371</v>
      </c>
      <c r="N365" s="318">
        <v>349</v>
      </c>
      <c r="O365" s="318">
        <v>51579.923407</v>
      </c>
      <c r="P365" s="318">
        <v>51237.21155</v>
      </c>
      <c r="Q365" s="318">
        <v>342.711857</v>
      </c>
      <c r="R365" s="318">
        <v>51579.923407</v>
      </c>
      <c r="S365" s="330">
        <f t="shared" si="5"/>
        <v>92.8629580368778</v>
      </c>
      <c r="T365" s="330">
        <v>-7.17077706436899</v>
      </c>
      <c r="U365" s="330">
        <v>-1.80176017191977</v>
      </c>
      <c r="V365" s="330">
        <v>1.28098162439103</v>
      </c>
      <c r="W365" s="330">
        <v>1.28098162439103</v>
      </c>
      <c r="X365" s="331"/>
      <c r="Y365" s="335">
        <v>0</v>
      </c>
      <c r="Z365" s="335">
        <v>0</v>
      </c>
      <c r="AA365" s="335">
        <v>0</v>
      </c>
    </row>
    <row r="366" s="296" customFormat="1" spans="1:27">
      <c r="A366" s="319">
        <v>2</v>
      </c>
      <c r="B366" s="316">
        <v>21001</v>
      </c>
      <c r="C366" s="317" t="s">
        <v>494</v>
      </c>
      <c r="D366" s="318">
        <v>540.717504</v>
      </c>
      <c r="E366" s="318">
        <v>540.717504</v>
      </c>
      <c r="F366" s="318">
        <v>726</v>
      </c>
      <c r="G366" s="318">
        <v>587</v>
      </c>
      <c r="H366" s="318">
        <v>139</v>
      </c>
      <c r="I366" s="318">
        <v>726</v>
      </c>
      <c r="J366" s="318">
        <v>587</v>
      </c>
      <c r="K366" s="318">
        <v>139</v>
      </c>
      <c r="L366" s="318">
        <v>642.798768</v>
      </c>
      <c r="M366" s="318">
        <v>501.798768</v>
      </c>
      <c r="N366" s="318">
        <v>141</v>
      </c>
      <c r="O366" s="318">
        <v>715.617838</v>
      </c>
      <c r="P366" s="318">
        <v>600.844989</v>
      </c>
      <c r="Q366" s="318">
        <v>114.772849</v>
      </c>
      <c r="R366" s="318">
        <v>715.617838</v>
      </c>
      <c r="S366" s="330">
        <f t="shared" si="5"/>
        <v>111.32843957162</v>
      </c>
      <c r="T366" s="330">
        <v>19.7382351883335</v>
      </c>
      <c r="U366" s="330">
        <v>-18.6008163120567</v>
      </c>
      <c r="V366" s="330">
        <v>32.345972287962</v>
      </c>
      <c r="W366" s="330">
        <v>32.345972287962</v>
      </c>
      <c r="X366" s="331"/>
      <c r="Y366" s="335">
        <v>0</v>
      </c>
      <c r="Z366" s="335">
        <v>0</v>
      </c>
      <c r="AA366" s="335">
        <v>0</v>
      </c>
    </row>
    <row r="367" s="296" customFormat="1" spans="1:27">
      <c r="A367" s="319"/>
      <c r="B367" s="316">
        <v>2100101</v>
      </c>
      <c r="C367" s="320" t="s">
        <v>218</v>
      </c>
      <c r="D367" s="318">
        <v>386.717504</v>
      </c>
      <c r="E367" s="318">
        <v>386.717504</v>
      </c>
      <c r="F367" s="318">
        <v>490</v>
      </c>
      <c r="G367" s="318">
        <v>351</v>
      </c>
      <c r="H367" s="318">
        <v>139</v>
      </c>
      <c r="I367" s="318">
        <v>490</v>
      </c>
      <c r="J367" s="318">
        <v>351</v>
      </c>
      <c r="K367" s="318">
        <v>139</v>
      </c>
      <c r="L367" s="318">
        <v>504.737356</v>
      </c>
      <c r="M367" s="318">
        <v>363.737356</v>
      </c>
      <c r="N367" s="318">
        <v>141</v>
      </c>
      <c r="O367" s="318">
        <v>480.617838</v>
      </c>
      <c r="P367" s="318">
        <v>365.844989</v>
      </c>
      <c r="Q367" s="318">
        <v>114.772849</v>
      </c>
      <c r="R367" s="318">
        <v>480.617838</v>
      </c>
      <c r="S367" s="330">
        <f t="shared" si="5"/>
        <v>95.2213725191365</v>
      </c>
      <c r="T367" s="330">
        <v>0.579438148222538</v>
      </c>
      <c r="U367" s="330">
        <v>-18.6008163120567</v>
      </c>
      <c r="V367" s="330">
        <v>24.2813767229941</v>
      </c>
      <c r="W367" s="330">
        <v>24.2813767229941</v>
      </c>
      <c r="X367" s="331"/>
      <c r="Y367" s="335">
        <v>0</v>
      </c>
      <c r="Z367" s="335"/>
      <c r="AA367" s="335"/>
    </row>
    <row r="368" s="296" customFormat="1" spans="1:27">
      <c r="A368" s="319"/>
      <c r="B368" s="316">
        <v>2100102</v>
      </c>
      <c r="C368" s="320" t="s">
        <v>219</v>
      </c>
      <c r="D368" s="318">
        <v>68</v>
      </c>
      <c r="E368" s="318">
        <v>68</v>
      </c>
      <c r="F368" s="318">
        <v>110</v>
      </c>
      <c r="G368" s="318">
        <v>110</v>
      </c>
      <c r="H368" s="318">
        <v>0</v>
      </c>
      <c r="I368" s="318">
        <v>110</v>
      </c>
      <c r="J368" s="318">
        <v>110</v>
      </c>
      <c r="K368" s="318">
        <v>0</v>
      </c>
      <c r="L368" s="318">
        <v>0</v>
      </c>
      <c r="M368" s="318">
        <v>0</v>
      </c>
      <c r="N368" s="318">
        <v>0</v>
      </c>
      <c r="O368" s="318">
        <v>110</v>
      </c>
      <c r="P368" s="318">
        <v>110</v>
      </c>
      <c r="Q368" s="318">
        <v>0</v>
      </c>
      <c r="R368" s="318">
        <v>110</v>
      </c>
      <c r="S368" s="330" t="str">
        <f t="shared" si="5"/>
        <v/>
      </c>
      <c r="T368" s="330" t="e">
        <v>#DIV/0!</v>
      </c>
      <c r="U368" s="330" t="e">
        <v>#DIV/0!</v>
      </c>
      <c r="V368" s="330">
        <v>61.7647058823529</v>
      </c>
      <c r="W368" s="330">
        <v>61.7647058823529</v>
      </c>
      <c r="X368" s="331"/>
      <c r="Y368" s="335">
        <v>0</v>
      </c>
      <c r="Z368" s="335"/>
      <c r="AA368" s="335"/>
    </row>
    <row r="369" s="296" customFormat="1" spans="1:27">
      <c r="A369" s="319"/>
      <c r="B369" s="316">
        <v>2100199</v>
      </c>
      <c r="C369" s="320" t="s">
        <v>495</v>
      </c>
      <c r="D369" s="318">
        <v>86</v>
      </c>
      <c r="E369" s="318">
        <v>86</v>
      </c>
      <c r="F369" s="318">
        <v>126</v>
      </c>
      <c r="G369" s="318">
        <v>126</v>
      </c>
      <c r="H369" s="318">
        <v>0</v>
      </c>
      <c r="I369" s="318">
        <v>126</v>
      </c>
      <c r="J369" s="318">
        <v>126</v>
      </c>
      <c r="K369" s="318">
        <v>0</v>
      </c>
      <c r="L369" s="318">
        <v>138.061412</v>
      </c>
      <c r="M369" s="318">
        <v>138.061412</v>
      </c>
      <c r="N369" s="318">
        <v>0</v>
      </c>
      <c r="O369" s="318">
        <v>125</v>
      </c>
      <c r="P369" s="318">
        <v>125</v>
      </c>
      <c r="Q369" s="318">
        <v>0</v>
      </c>
      <c r="R369" s="318">
        <v>125</v>
      </c>
      <c r="S369" s="330">
        <f t="shared" si="5"/>
        <v>90.5394187913999</v>
      </c>
      <c r="T369" s="330">
        <v>-9.46058120860012</v>
      </c>
      <c r="U369" s="330" t="e">
        <v>#DIV/0!</v>
      </c>
      <c r="V369" s="330">
        <v>45.3488372093023</v>
      </c>
      <c r="W369" s="330">
        <v>45.3488372093023</v>
      </c>
      <c r="X369" s="331"/>
      <c r="Y369" s="335">
        <v>0</v>
      </c>
      <c r="Z369" s="335"/>
      <c r="AA369" s="335"/>
    </row>
    <row r="370" s="296" customFormat="1" spans="1:27">
      <c r="A370" s="319">
        <v>2</v>
      </c>
      <c r="B370" s="316">
        <v>21002</v>
      </c>
      <c r="C370" s="317" t="s">
        <v>496</v>
      </c>
      <c r="D370" s="318">
        <v>6933</v>
      </c>
      <c r="E370" s="318">
        <v>6933</v>
      </c>
      <c r="F370" s="318">
        <v>6894</v>
      </c>
      <c r="G370" s="318">
        <v>6894</v>
      </c>
      <c r="H370" s="318">
        <v>0</v>
      </c>
      <c r="I370" s="318">
        <v>6894</v>
      </c>
      <c r="J370" s="318">
        <v>6894</v>
      </c>
      <c r="K370" s="318">
        <v>0</v>
      </c>
      <c r="L370" s="318">
        <v>7624.47962</v>
      </c>
      <c r="M370" s="318">
        <v>7624.47962</v>
      </c>
      <c r="N370" s="318">
        <v>0</v>
      </c>
      <c r="O370" s="318">
        <v>3644</v>
      </c>
      <c r="P370" s="318">
        <v>3644</v>
      </c>
      <c r="Q370" s="318">
        <v>0</v>
      </c>
      <c r="R370" s="318">
        <v>3644</v>
      </c>
      <c r="S370" s="330">
        <f t="shared" si="5"/>
        <v>47.7934256711936</v>
      </c>
      <c r="T370" s="330">
        <v>-52.2065743288065</v>
      </c>
      <c r="U370" s="330" t="e">
        <v>#DIV/0!</v>
      </c>
      <c r="V370" s="330">
        <v>-47.4397807586903</v>
      </c>
      <c r="W370" s="330">
        <v>-47.4397807586903</v>
      </c>
      <c r="X370" s="331"/>
      <c r="Y370" s="335">
        <v>0</v>
      </c>
      <c r="Z370" s="335">
        <v>0</v>
      </c>
      <c r="AA370" s="335">
        <v>0</v>
      </c>
    </row>
    <row r="371" s="296" customFormat="1" spans="1:27">
      <c r="A371" s="319"/>
      <c r="B371" s="316">
        <v>2100201</v>
      </c>
      <c r="C371" s="320" t="s">
        <v>497</v>
      </c>
      <c r="D371" s="318">
        <v>1879</v>
      </c>
      <c r="E371" s="318">
        <v>1879</v>
      </c>
      <c r="F371" s="318">
        <v>1834</v>
      </c>
      <c r="G371" s="318">
        <v>1834</v>
      </c>
      <c r="H371" s="318">
        <v>0</v>
      </c>
      <c r="I371" s="318">
        <v>1834</v>
      </c>
      <c r="J371" s="318">
        <v>1834</v>
      </c>
      <c r="K371" s="318">
        <v>0</v>
      </c>
      <c r="L371" s="318">
        <v>2217.92208</v>
      </c>
      <c r="M371" s="318">
        <v>2217.92208</v>
      </c>
      <c r="N371" s="318">
        <v>0</v>
      </c>
      <c r="O371" s="318">
        <v>2220</v>
      </c>
      <c r="P371" s="318">
        <v>2220</v>
      </c>
      <c r="Q371" s="318">
        <v>0</v>
      </c>
      <c r="R371" s="318">
        <v>2220</v>
      </c>
      <c r="S371" s="330">
        <f t="shared" si="5"/>
        <v>100.093687691679</v>
      </c>
      <c r="T371" s="330">
        <v>0.0936876916794199</v>
      </c>
      <c r="U371" s="330" t="e">
        <v>#DIV/0!</v>
      </c>
      <c r="V371" s="330">
        <v>18.1479510377861</v>
      </c>
      <c r="W371" s="330">
        <v>18.1479510377861</v>
      </c>
      <c r="X371" s="331"/>
      <c r="Y371" s="335">
        <v>0</v>
      </c>
      <c r="Z371" s="335"/>
      <c r="AA371" s="335"/>
    </row>
    <row r="372" s="296" customFormat="1" spans="1:27">
      <c r="A372" s="319"/>
      <c r="B372" s="316">
        <v>2100202</v>
      </c>
      <c r="C372" s="320" t="s">
        <v>498</v>
      </c>
      <c r="D372" s="318">
        <v>4578</v>
      </c>
      <c r="E372" s="318">
        <v>4578</v>
      </c>
      <c r="F372" s="318">
        <v>4681</v>
      </c>
      <c r="G372" s="318">
        <v>4681</v>
      </c>
      <c r="H372" s="318">
        <v>0</v>
      </c>
      <c r="I372" s="318">
        <v>4681</v>
      </c>
      <c r="J372" s="318">
        <v>4681</v>
      </c>
      <c r="K372" s="318">
        <v>0</v>
      </c>
      <c r="L372" s="318">
        <v>4707.82882</v>
      </c>
      <c r="M372" s="318">
        <v>4707.82882</v>
      </c>
      <c r="N372" s="318">
        <v>0</v>
      </c>
      <c r="O372" s="318">
        <v>727</v>
      </c>
      <c r="P372" s="318">
        <v>727</v>
      </c>
      <c r="Q372" s="318">
        <v>0</v>
      </c>
      <c r="R372" s="318">
        <v>727</v>
      </c>
      <c r="S372" s="330">
        <f t="shared" si="5"/>
        <v>15.4423626643247</v>
      </c>
      <c r="T372" s="330">
        <v>-84.5576373356753</v>
      </c>
      <c r="U372" s="330" t="e">
        <v>#DIV/0!</v>
      </c>
      <c r="V372" s="330">
        <v>-84.1197029270424</v>
      </c>
      <c r="W372" s="330">
        <v>-84.1197029270424</v>
      </c>
      <c r="X372" s="331"/>
      <c r="Y372" s="335">
        <v>0</v>
      </c>
      <c r="Z372" s="335"/>
      <c r="AA372" s="335"/>
    </row>
    <row r="373" s="296" customFormat="1" spans="1:27">
      <c r="A373" s="319"/>
      <c r="B373" s="316">
        <v>2100203</v>
      </c>
      <c r="C373" s="320" t="s">
        <v>499</v>
      </c>
      <c r="D373" s="318">
        <v>32</v>
      </c>
      <c r="E373" s="318">
        <v>32</v>
      </c>
      <c r="F373" s="318">
        <v>79</v>
      </c>
      <c r="G373" s="318">
        <v>79</v>
      </c>
      <c r="H373" s="318">
        <v>0</v>
      </c>
      <c r="I373" s="318">
        <v>79</v>
      </c>
      <c r="J373" s="318">
        <v>79</v>
      </c>
      <c r="K373" s="318">
        <v>0</v>
      </c>
      <c r="L373" s="318">
        <v>81.72872</v>
      </c>
      <c r="M373" s="318">
        <v>81.72872</v>
      </c>
      <c r="N373" s="318">
        <v>0</v>
      </c>
      <c r="O373" s="318">
        <v>81</v>
      </c>
      <c r="P373" s="318">
        <v>81</v>
      </c>
      <c r="Q373" s="318">
        <v>0</v>
      </c>
      <c r="R373" s="318">
        <v>81</v>
      </c>
      <c r="S373" s="330">
        <f t="shared" si="5"/>
        <v>99.1083672912044</v>
      </c>
      <c r="T373" s="330">
        <v>-0.89163270879563</v>
      </c>
      <c r="U373" s="330" t="e">
        <v>#DIV/0!</v>
      </c>
      <c r="V373" s="330">
        <v>153.125</v>
      </c>
      <c r="W373" s="330">
        <v>153.125</v>
      </c>
      <c r="X373" s="331"/>
      <c r="Y373" s="335">
        <v>0</v>
      </c>
      <c r="Z373" s="335"/>
      <c r="AA373" s="335"/>
    </row>
    <row r="374" s="296" customFormat="1" spans="1:27">
      <c r="A374" s="319"/>
      <c r="B374" s="316">
        <v>2100299</v>
      </c>
      <c r="C374" s="320" t="s">
        <v>500</v>
      </c>
      <c r="D374" s="318">
        <v>444</v>
      </c>
      <c r="E374" s="318">
        <v>444</v>
      </c>
      <c r="F374" s="318">
        <v>300</v>
      </c>
      <c r="G374" s="318">
        <v>300</v>
      </c>
      <c r="H374" s="318">
        <v>0</v>
      </c>
      <c r="I374" s="318">
        <v>300</v>
      </c>
      <c r="J374" s="318">
        <v>300</v>
      </c>
      <c r="K374" s="318">
        <v>0</v>
      </c>
      <c r="L374" s="318">
        <v>617</v>
      </c>
      <c r="M374" s="318">
        <v>617</v>
      </c>
      <c r="N374" s="318">
        <v>0</v>
      </c>
      <c r="O374" s="318">
        <v>616</v>
      </c>
      <c r="P374" s="318">
        <v>616</v>
      </c>
      <c r="Q374" s="318">
        <v>0</v>
      </c>
      <c r="R374" s="318">
        <v>616</v>
      </c>
      <c r="S374" s="330">
        <f t="shared" si="5"/>
        <v>99.837925445705</v>
      </c>
      <c r="T374" s="330">
        <v>-0.162074554294976</v>
      </c>
      <c r="U374" s="330" t="e">
        <v>#DIV/0!</v>
      </c>
      <c r="V374" s="330">
        <v>38.7387387387387</v>
      </c>
      <c r="W374" s="330">
        <v>38.7387387387387</v>
      </c>
      <c r="X374" s="331"/>
      <c r="Y374" s="335">
        <v>0</v>
      </c>
      <c r="Z374" s="335"/>
      <c r="AA374" s="335"/>
    </row>
    <row r="375" s="296" customFormat="1" spans="1:27">
      <c r="A375" s="319">
        <v>2</v>
      </c>
      <c r="B375" s="316">
        <v>21003</v>
      </c>
      <c r="C375" s="317" t="s">
        <v>501</v>
      </c>
      <c r="D375" s="318">
        <v>3827</v>
      </c>
      <c r="E375" s="318">
        <v>3827</v>
      </c>
      <c r="F375" s="318">
        <v>4927</v>
      </c>
      <c r="G375" s="318">
        <v>4927</v>
      </c>
      <c r="H375" s="318">
        <v>0</v>
      </c>
      <c r="I375" s="318">
        <v>4927</v>
      </c>
      <c r="J375" s="318">
        <v>4927</v>
      </c>
      <c r="K375" s="318">
        <v>0</v>
      </c>
      <c r="L375" s="318">
        <v>5298.65332</v>
      </c>
      <c r="M375" s="318">
        <v>5298.65332</v>
      </c>
      <c r="N375" s="318">
        <v>0</v>
      </c>
      <c r="O375" s="318">
        <v>5133</v>
      </c>
      <c r="P375" s="318">
        <v>5133</v>
      </c>
      <c r="Q375" s="318">
        <v>0</v>
      </c>
      <c r="R375" s="318">
        <v>5133</v>
      </c>
      <c r="S375" s="330">
        <f t="shared" si="5"/>
        <v>96.8736712897457</v>
      </c>
      <c r="T375" s="330">
        <v>-3.12632871025426</v>
      </c>
      <c r="U375" s="330" t="e">
        <v>#DIV/0!</v>
      </c>
      <c r="V375" s="330">
        <v>34.1259472171414</v>
      </c>
      <c r="W375" s="330">
        <v>34.1259472171414</v>
      </c>
      <c r="X375" s="331"/>
      <c r="Y375" s="335">
        <v>0</v>
      </c>
      <c r="Z375" s="335">
        <v>0</v>
      </c>
      <c r="AA375" s="335">
        <v>0</v>
      </c>
    </row>
    <row r="376" s="296" customFormat="1" spans="1:27">
      <c r="A376" s="319"/>
      <c r="B376" s="316">
        <v>2100301</v>
      </c>
      <c r="C376" s="320" t="s">
        <v>502</v>
      </c>
      <c r="D376" s="318">
        <v>621</v>
      </c>
      <c r="E376" s="318">
        <v>621</v>
      </c>
      <c r="F376" s="318">
        <v>757</v>
      </c>
      <c r="G376" s="318">
        <v>757</v>
      </c>
      <c r="H376" s="318">
        <v>0</v>
      </c>
      <c r="I376" s="318">
        <v>757</v>
      </c>
      <c r="J376" s="318">
        <v>757</v>
      </c>
      <c r="K376" s="318">
        <v>0</v>
      </c>
      <c r="L376" s="318">
        <v>932.31448</v>
      </c>
      <c r="M376" s="318">
        <v>932.31448</v>
      </c>
      <c r="N376" s="318">
        <v>0</v>
      </c>
      <c r="O376" s="318">
        <v>930</v>
      </c>
      <c r="P376" s="318">
        <v>930</v>
      </c>
      <c r="Q376" s="318">
        <v>0</v>
      </c>
      <c r="R376" s="318">
        <v>930</v>
      </c>
      <c r="S376" s="330">
        <f t="shared" si="5"/>
        <v>99.7517490021178</v>
      </c>
      <c r="T376" s="330">
        <v>-0.248250997882174</v>
      </c>
      <c r="U376" s="330" t="e">
        <v>#DIV/0!</v>
      </c>
      <c r="V376" s="330">
        <v>49.7584541062802</v>
      </c>
      <c r="W376" s="330">
        <v>49.7584541062802</v>
      </c>
      <c r="X376" s="331"/>
      <c r="Y376" s="335">
        <v>0</v>
      </c>
      <c r="Z376" s="335"/>
      <c r="AA376" s="335"/>
    </row>
    <row r="377" s="296" customFormat="1" spans="1:27">
      <c r="A377" s="319"/>
      <c r="B377" s="316">
        <v>2100302</v>
      </c>
      <c r="C377" s="320" t="s">
        <v>503</v>
      </c>
      <c r="D377" s="318">
        <v>2128</v>
      </c>
      <c r="E377" s="318">
        <v>2128</v>
      </c>
      <c r="F377" s="318">
        <v>2581</v>
      </c>
      <c r="G377" s="318">
        <v>2581</v>
      </c>
      <c r="H377" s="318">
        <v>0</v>
      </c>
      <c r="I377" s="318">
        <v>2581</v>
      </c>
      <c r="J377" s="318">
        <v>2581</v>
      </c>
      <c r="K377" s="318">
        <v>0</v>
      </c>
      <c r="L377" s="318">
        <v>3180.29884</v>
      </c>
      <c r="M377" s="318">
        <v>3180.29884</v>
      </c>
      <c r="N377" s="318">
        <v>0</v>
      </c>
      <c r="O377" s="318">
        <v>3138</v>
      </c>
      <c r="P377" s="318">
        <v>3138</v>
      </c>
      <c r="Q377" s="318">
        <v>0</v>
      </c>
      <c r="R377" s="318">
        <v>3138</v>
      </c>
      <c r="S377" s="330">
        <f t="shared" si="5"/>
        <v>98.6699727878403</v>
      </c>
      <c r="T377" s="330">
        <v>-1.33002721215972</v>
      </c>
      <c r="U377" s="330" t="e">
        <v>#DIV/0!</v>
      </c>
      <c r="V377" s="330">
        <v>47.4624060150376</v>
      </c>
      <c r="W377" s="330">
        <v>47.4624060150376</v>
      </c>
      <c r="X377" s="331"/>
      <c r="Y377" s="335">
        <v>0</v>
      </c>
      <c r="Z377" s="335"/>
      <c r="AA377" s="335"/>
    </row>
    <row r="378" s="296" customFormat="1" spans="1:27">
      <c r="A378" s="319"/>
      <c r="B378" s="316">
        <v>2100399</v>
      </c>
      <c r="C378" s="320" t="s">
        <v>504</v>
      </c>
      <c r="D378" s="318">
        <v>1078</v>
      </c>
      <c r="E378" s="318">
        <v>1078</v>
      </c>
      <c r="F378" s="318">
        <v>1589</v>
      </c>
      <c r="G378" s="318">
        <v>1589</v>
      </c>
      <c r="H378" s="318">
        <v>0</v>
      </c>
      <c r="I378" s="318">
        <v>1589</v>
      </c>
      <c r="J378" s="318">
        <v>1589</v>
      </c>
      <c r="K378" s="318">
        <v>0</v>
      </c>
      <c r="L378" s="318">
        <v>1186.04</v>
      </c>
      <c r="M378" s="318">
        <v>1186.04</v>
      </c>
      <c r="N378" s="318">
        <v>0</v>
      </c>
      <c r="O378" s="318">
        <v>1065</v>
      </c>
      <c r="P378" s="318">
        <v>1065</v>
      </c>
      <c r="Q378" s="318">
        <v>0</v>
      </c>
      <c r="R378" s="318">
        <v>1065</v>
      </c>
      <c r="S378" s="330">
        <f t="shared" si="5"/>
        <v>89.794610637078</v>
      </c>
      <c r="T378" s="330">
        <v>-10.205389362922</v>
      </c>
      <c r="U378" s="330" t="e">
        <v>#DIV/0!</v>
      </c>
      <c r="V378" s="330">
        <v>-1.20593692022263</v>
      </c>
      <c r="W378" s="330">
        <v>-1.20593692022263</v>
      </c>
      <c r="X378" s="331"/>
      <c r="Y378" s="335">
        <v>0</v>
      </c>
      <c r="Z378" s="335"/>
      <c r="AA378" s="335"/>
    </row>
    <row r="379" s="296" customFormat="1" spans="1:27">
      <c r="A379" s="319">
        <v>2</v>
      </c>
      <c r="B379" s="316">
        <v>21004</v>
      </c>
      <c r="C379" s="317" t="s">
        <v>505</v>
      </c>
      <c r="D379" s="318">
        <v>4102</v>
      </c>
      <c r="E379" s="318">
        <v>4102</v>
      </c>
      <c r="F379" s="318">
        <v>4105</v>
      </c>
      <c r="G379" s="318">
        <v>4105</v>
      </c>
      <c r="H379" s="318">
        <v>0</v>
      </c>
      <c r="I379" s="318">
        <v>4105</v>
      </c>
      <c r="J379" s="318">
        <v>4105</v>
      </c>
      <c r="K379" s="318">
        <v>0</v>
      </c>
      <c r="L379" s="318">
        <v>5029.876445</v>
      </c>
      <c r="M379" s="318">
        <v>5029.876445</v>
      </c>
      <c r="N379" s="318">
        <v>0</v>
      </c>
      <c r="O379" s="318">
        <v>5092</v>
      </c>
      <c r="P379" s="318">
        <v>5092</v>
      </c>
      <c r="Q379" s="318">
        <v>0</v>
      </c>
      <c r="R379" s="318">
        <v>5092</v>
      </c>
      <c r="S379" s="330">
        <f t="shared" si="5"/>
        <v>101.235091073892</v>
      </c>
      <c r="T379" s="330">
        <v>1.23509107389218</v>
      </c>
      <c r="U379" s="330" t="e">
        <v>#DIV/0!</v>
      </c>
      <c r="V379" s="330">
        <v>24.1345685031692</v>
      </c>
      <c r="W379" s="330">
        <v>24.1345685031692</v>
      </c>
      <c r="X379" s="331"/>
      <c r="Y379" s="335">
        <v>0</v>
      </c>
      <c r="Z379" s="335">
        <v>0</v>
      </c>
      <c r="AA379" s="335">
        <v>0</v>
      </c>
    </row>
    <row r="380" s="296" customFormat="1" spans="1:27">
      <c r="A380" s="319"/>
      <c r="B380" s="316">
        <v>2100401</v>
      </c>
      <c r="C380" s="320" t="s">
        <v>506</v>
      </c>
      <c r="D380" s="318">
        <v>442</v>
      </c>
      <c r="E380" s="318">
        <v>442</v>
      </c>
      <c r="F380" s="318">
        <v>558</v>
      </c>
      <c r="G380" s="318">
        <v>558</v>
      </c>
      <c r="H380" s="318">
        <v>0</v>
      </c>
      <c r="I380" s="318">
        <v>558</v>
      </c>
      <c r="J380" s="318">
        <v>558</v>
      </c>
      <c r="K380" s="318">
        <v>0</v>
      </c>
      <c r="L380" s="318">
        <v>623.9512</v>
      </c>
      <c r="M380" s="318">
        <v>623.9512</v>
      </c>
      <c r="N380" s="318">
        <v>0</v>
      </c>
      <c r="O380" s="318">
        <v>624</v>
      </c>
      <c r="P380" s="318">
        <v>624</v>
      </c>
      <c r="Q380" s="318">
        <v>0</v>
      </c>
      <c r="R380" s="318">
        <v>624</v>
      </c>
      <c r="S380" s="330">
        <f t="shared" si="5"/>
        <v>100.007821124473</v>
      </c>
      <c r="T380" s="330">
        <v>0.00782112447255945</v>
      </c>
      <c r="U380" s="330" t="e">
        <v>#DIV/0!</v>
      </c>
      <c r="V380" s="330">
        <v>41.1764705882353</v>
      </c>
      <c r="W380" s="330">
        <v>41.1764705882353</v>
      </c>
      <c r="X380" s="331"/>
      <c r="Y380" s="335">
        <v>0</v>
      </c>
      <c r="Z380" s="335"/>
      <c r="AA380" s="335"/>
    </row>
    <row r="381" s="296" customFormat="1" spans="1:27">
      <c r="A381" s="319"/>
      <c r="B381" s="316">
        <v>2100402</v>
      </c>
      <c r="C381" s="320" t="s">
        <v>507</v>
      </c>
      <c r="D381" s="318">
        <v>196</v>
      </c>
      <c r="E381" s="318">
        <v>196</v>
      </c>
      <c r="F381" s="318">
        <v>284</v>
      </c>
      <c r="G381" s="318">
        <v>284</v>
      </c>
      <c r="H381" s="318">
        <v>0</v>
      </c>
      <c r="I381" s="318">
        <v>284</v>
      </c>
      <c r="J381" s="318">
        <v>284</v>
      </c>
      <c r="K381" s="318">
        <v>0</v>
      </c>
      <c r="L381" s="318">
        <v>280.727285</v>
      </c>
      <c r="M381" s="318">
        <v>280.727285</v>
      </c>
      <c r="N381" s="318">
        <v>0</v>
      </c>
      <c r="O381" s="318">
        <v>284</v>
      </c>
      <c r="P381" s="318">
        <v>284</v>
      </c>
      <c r="Q381" s="318">
        <v>0</v>
      </c>
      <c r="R381" s="318">
        <v>284</v>
      </c>
      <c r="S381" s="330">
        <f t="shared" si="5"/>
        <v>101.165798686081</v>
      </c>
      <c r="T381" s="330">
        <v>1.16579868608069</v>
      </c>
      <c r="U381" s="330" t="e">
        <v>#DIV/0!</v>
      </c>
      <c r="V381" s="330">
        <v>44.8979591836735</v>
      </c>
      <c r="W381" s="330">
        <v>44.8979591836735</v>
      </c>
      <c r="X381" s="331"/>
      <c r="Y381" s="335">
        <v>0</v>
      </c>
      <c r="Z381" s="335"/>
      <c r="AA381" s="335"/>
    </row>
    <row r="382" s="296" customFormat="1" spans="1:27">
      <c r="A382" s="319"/>
      <c r="B382" s="316">
        <v>2100403</v>
      </c>
      <c r="C382" s="320" t="s">
        <v>508</v>
      </c>
      <c r="D382" s="318">
        <v>282</v>
      </c>
      <c r="E382" s="318">
        <v>282</v>
      </c>
      <c r="F382" s="318">
        <v>383</v>
      </c>
      <c r="G382" s="318">
        <v>383</v>
      </c>
      <c r="H382" s="318">
        <v>0</v>
      </c>
      <c r="I382" s="318">
        <v>383</v>
      </c>
      <c r="J382" s="318">
        <v>383</v>
      </c>
      <c r="K382" s="318">
        <v>0</v>
      </c>
      <c r="L382" s="318">
        <v>1212.6658</v>
      </c>
      <c r="M382" s="318">
        <v>1212.6658</v>
      </c>
      <c r="N382" s="318">
        <v>0</v>
      </c>
      <c r="O382" s="318">
        <v>1201</v>
      </c>
      <c r="P382" s="318">
        <v>1201</v>
      </c>
      <c r="Q382" s="318">
        <v>0</v>
      </c>
      <c r="R382" s="318">
        <v>1201</v>
      </c>
      <c r="S382" s="330">
        <f t="shared" si="5"/>
        <v>99.0380037105029</v>
      </c>
      <c r="T382" s="330">
        <v>-0.961996289497072</v>
      </c>
      <c r="U382" s="330" t="e">
        <v>#DIV/0!</v>
      </c>
      <c r="V382" s="330">
        <v>325.886524822695</v>
      </c>
      <c r="W382" s="330">
        <v>325.886524822695</v>
      </c>
      <c r="X382" s="331"/>
      <c r="Y382" s="335">
        <v>0</v>
      </c>
      <c r="Z382" s="335"/>
      <c r="AA382" s="335"/>
    </row>
    <row r="383" s="296" customFormat="1" spans="1:27">
      <c r="A383" s="319"/>
      <c r="B383" s="316">
        <v>2100408</v>
      </c>
      <c r="C383" s="320" t="s">
        <v>509</v>
      </c>
      <c r="D383" s="318">
        <v>2726</v>
      </c>
      <c r="E383" s="318">
        <v>2726</v>
      </c>
      <c r="F383" s="318">
        <v>2426</v>
      </c>
      <c r="G383" s="318">
        <v>2426</v>
      </c>
      <c r="H383" s="318">
        <v>0</v>
      </c>
      <c r="I383" s="318">
        <v>2426</v>
      </c>
      <c r="J383" s="318">
        <v>2426</v>
      </c>
      <c r="K383" s="318">
        <v>0</v>
      </c>
      <c r="L383" s="318">
        <v>2393</v>
      </c>
      <c r="M383" s="318">
        <v>2393</v>
      </c>
      <c r="N383" s="318">
        <v>0</v>
      </c>
      <c r="O383" s="318">
        <v>2393</v>
      </c>
      <c r="P383" s="318">
        <v>2393</v>
      </c>
      <c r="Q383" s="318">
        <v>0</v>
      </c>
      <c r="R383" s="318">
        <v>2393</v>
      </c>
      <c r="S383" s="330">
        <f t="shared" si="5"/>
        <v>100</v>
      </c>
      <c r="T383" s="330">
        <v>0</v>
      </c>
      <c r="U383" s="330" t="e">
        <v>#DIV/0!</v>
      </c>
      <c r="V383" s="330">
        <v>-12.2157006603081</v>
      </c>
      <c r="W383" s="330">
        <v>-12.2157006603081</v>
      </c>
      <c r="X383" s="331"/>
      <c r="Y383" s="335">
        <v>0</v>
      </c>
      <c r="Z383" s="335"/>
      <c r="AA383" s="335"/>
    </row>
    <row r="384" s="296" customFormat="1" spans="1:27">
      <c r="A384" s="319"/>
      <c r="B384" s="316">
        <v>2100409</v>
      </c>
      <c r="C384" s="320" t="s">
        <v>510</v>
      </c>
      <c r="D384" s="318">
        <v>279</v>
      </c>
      <c r="E384" s="318">
        <v>279</v>
      </c>
      <c r="F384" s="318">
        <v>73</v>
      </c>
      <c r="G384" s="318">
        <v>73</v>
      </c>
      <c r="H384" s="318">
        <v>0</v>
      </c>
      <c r="I384" s="318">
        <v>73</v>
      </c>
      <c r="J384" s="318">
        <v>73</v>
      </c>
      <c r="K384" s="318">
        <v>0</v>
      </c>
      <c r="L384" s="318">
        <v>241</v>
      </c>
      <c r="M384" s="318">
        <v>241</v>
      </c>
      <c r="N384" s="318">
        <v>0</v>
      </c>
      <c r="O384" s="318">
        <v>276</v>
      </c>
      <c r="P384" s="318">
        <v>276</v>
      </c>
      <c r="Q384" s="318">
        <v>0</v>
      </c>
      <c r="R384" s="318">
        <v>276</v>
      </c>
      <c r="S384" s="330">
        <f t="shared" si="5"/>
        <v>114.522821576763</v>
      </c>
      <c r="T384" s="330">
        <v>14.5228215767635</v>
      </c>
      <c r="U384" s="330" t="e">
        <v>#DIV/0!</v>
      </c>
      <c r="V384" s="330">
        <v>-1.0752688172043</v>
      </c>
      <c r="W384" s="330">
        <v>-1.0752688172043</v>
      </c>
      <c r="X384" s="331"/>
      <c r="Y384" s="335">
        <v>0</v>
      </c>
      <c r="Z384" s="335"/>
      <c r="AA384" s="335"/>
    </row>
    <row r="385" s="296" customFormat="1" spans="1:27">
      <c r="A385" s="319"/>
      <c r="B385" s="316">
        <v>2100410</v>
      </c>
      <c r="C385" s="320" t="s">
        <v>511</v>
      </c>
      <c r="D385" s="318">
        <v>13</v>
      </c>
      <c r="E385" s="318">
        <v>13</v>
      </c>
      <c r="F385" s="318">
        <v>10</v>
      </c>
      <c r="G385" s="318">
        <v>10</v>
      </c>
      <c r="H385" s="318">
        <v>0</v>
      </c>
      <c r="I385" s="318">
        <v>10</v>
      </c>
      <c r="J385" s="318">
        <v>10</v>
      </c>
      <c r="K385" s="318">
        <v>0</v>
      </c>
      <c r="L385" s="318">
        <v>14</v>
      </c>
      <c r="M385" s="318">
        <v>14</v>
      </c>
      <c r="N385" s="318">
        <v>0</v>
      </c>
      <c r="O385" s="318">
        <v>14</v>
      </c>
      <c r="P385" s="318">
        <v>14</v>
      </c>
      <c r="Q385" s="318">
        <v>0</v>
      </c>
      <c r="R385" s="318">
        <v>14</v>
      </c>
      <c r="S385" s="330">
        <f t="shared" si="5"/>
        <v>100</v>
      </c>
      <c r="T385" s="330">
        <v>0</v>
      </c>
      <c r="U385" s="330" t="e">
        <v>#DIV/0!</v>
      </c>
      <c r="V385" s="330">
        <v>7.69230769230769</v>
      </c>
      <c r="W385" s="330">
        <v>7.69230769230769</v>
      </c>
      <c r="X385" s="331"/>
      <c r="Y385" s="335">
        <v>0</v>
      </c>
      <c r="Z385" s="335"/>
      <c r="AA385" s="335"/>
    </row>
    <row r="386" s="296" customFormat="1" spans="1:27">
      <c r="A386" s="319"/>
      <c r="B386" s="316">
        <v>2100499</v>
      </c>
      <c r="C386" s="320" t="s">
        <v>512</v>
      </c>
      <c r="D386" s="318">
        <v>164</v>
      </c>
      <c r="E386" s="318">
        <v>164</v>
      </c>
      <c r="F386" s="318">
        <v>371</v>
      </c>
      <c r="G386" s="318">
        <v>371</v>
      </c>
      <c r="H386" s="318">
        <v>0</v>
      </c>
      <c r="I386" s="318">
        <v>371</v>
      </c>
      <c r="J386" s="318">
        <v>371</v>
      </c>
      <c r="K386" s="318">
        <v>0</v>
      </c>
      <c r="L386" s="318">
        <v>264.53216</v>
      </c>
      <c r="M386" s="318">
        <v>264.53216</v>
      </c>
      <c r="N386" s="318">
        <v>0</v>
      </c>
      <c r="O386" s="318">
        <v>300</v>
      </c>
      <c r="P386" s="318">
        <v>300</v>
      </c>
      <c r="Q386" s="318">
        <v>0</v>
      </c>
      <c r="R386" s="318">
        <v>300</v>
      </c>
      <c r="S386" s="330">
        <f t="shared" si="5"/>
        <v>113.407761082811</v>
      </c>
      <c r="T386" s="330">
        <v>13.4077610828113</v>
      </c>
      <c r="U386" s="330" t="e">
        <v>#DIV/0!</v>
      </c>
      <c r="V386" s="330">
        <v>82.9268292682927</v>
      </c>
      <c r="W386" s="330">
        <v>82.9268292682927</v>
      </c>
      <c r="X386" s="331"/>
      <c r="Y386" s="335">
        <v>0</v>
      </c>
      <c r="Z386" s="335"/>
      <c r="AA386" s="335"/>
    </row>
    <row r="387" s="296" customFormat="1" spans="1:27">
      <c r="A387" s="319">
        <v>2</v>
      </c>
      <c r="B387" s="316">
        <v>21005</v>
      </c>
      <c r="C387" s="317" t="s">
        <v>513</v>
      </c>
      <c r="D387" s="318">
        <v>33556.027306</v>
      </c>
      <c r="E387" s="318">
        <v>33556.027306</v>
      </c>
      <c r="F387" s="318">
        <v>0</v>
      </c>
      <c r="G387" s="318">
        <v>0</v>
      </c>
      <c r="H387" s="318">
        <v>0</v>
      </c>
      <c r="I387" s="318">
        <v>0</v>
      </c>
      <c r="J387" s="318">
        <v>0</v>
      </c>
      <c r="K387" s="318">
        <v>0</v>
      </c>
      <c r="L387" s="318">
        <v>0</v>
      </c>
      <c r="M387" s="318">
        <v>0</v>
      </c>
      <c r="N387" s="318">
        <v>0</v>
      </c>
      <c r="O387" s="318">
        <v>0</v>
      </c>
      <c r="P387" s="318">
        <v>0</v>
      </c>
      <c r="Q387" s="318">
        <v>0</v>
      </c>
      <c r="R387" s="318">
        <v>0</v>
      </c>
      <c r="S387" s="330" t="str">
        <f t="shared" si="5"/>
        <v/>
      </c>
      <c r="T387" s="330" t="e">
        <v>#DIV/0!</v>
      </c>
      <c r="U387" s="330" t="e">
        <v>#DIV/0!</v>
      </c>
      <c r="V387" s="330">
        <v>-100</v>
      </c>
      <c r="W387" s="330">
        <v>-100</v>
      </c>
      <c r="X387" s="331"/>
      <c r="Y387" s="335">
        <v>0</v>
      </c>
      <c r="Z387" s="335">
        <v>0</v>
      </c>
      <c r="AA387" s="335">
        <v>0</v>
      </c>
    </row>
    <row r="388" s="296" customFormat="1" spans="1:27">
      <c r="A388" s="319"/>
      <c r="B388" s="316">
        <v>2100501</v>
      </c>
      <c r="C388" s="320" t="s">
        <v>514</v>
      </c>
      <c r="D388" s="318">
        <v>1556.882408</v>
      </c>
      <c r="E388" s="318">
        <v>1556.882408</v>
      </c>
      <c r="F388" s="318">
        <v>0</v>
      </c>
      <c r="G388" s="318">
        <v>0</v>
      </c>
      <c r="H388" s="318">
        <v>0</v>
      </c>
      <c r="I388" s="318">
        <v>0</v>
      </c>
      <c r="J388" s="318">
        <v>0</v>
      </c>
      <c r="K388" s="318">
        <v>0</v>
      </c>
      <c r="L388" s="318">
        <v>0</v>
      </c>
      <c r="M388" s="318">
        <v>0</v>
      </c>
      <c r="N388" s="318">
        <v>0</v>
      </c>
      <c r="O388" s="318">
        <v>0</v>
      </c>
      <c r="P388" s="318">
        <v>0</v>
      </c>
      <c r="Q388" s="318">
        <v>0</v>
      </c>
      <c r="R388" s="318">
        <v>0</v>
      </c>
      <c r="S388" s="330" t="str">
        <f t="shared" si="5"/>
        <v/>
      </c>
      <c r="T388" s="330" t="e">
        <v>#DIV/0!</v>
      </c>
      <c r="U388" s="330" t="e">
        <v>#DIV/0!</v>
      </c>
      <c r="V388" s="330">
        <v>-100</v>
      </c>
      <c r="W388" s="330">
        <v>-100</v>
      </c>
      <c r="X388" s="331"/>
      <c r="Y388" s="335">
        <v>0</v>
      </c>
      <c r="Z388" s="335"/>
      <c r="AA388" s="335"/>
    </row>
    <row r="389" s="296" customFormat="1" spans="1:27">
      <c r="A389" s="319"/>
      <c r="B389" s="316">
        <v>2100502</v>
      </c>
      <c r="C389" s="320" t="s">
        <v>515</v>
      </c>
      <c r="D389" s="318">
        <v>5402</v>
      </c>
      <c r="E389" s="318">
        <v>5402</v>
      </c>
      <c r="F389" s="318">
        <v>0</v>
      </c>
      <c r="G389" s="318">
        <v>0</v>
      </c>
      <c r="H389" s="318">
        <v>0</v>
      </c>
      <c r="I389" s="318">
        <v>0</v>
      </c>
      <c r="J389" s="318">
        <v>0</v>
      </c>
      <c r="K389" s="318">
        <v>0</v>
      </c>
      <c r="L389" s="318">
        <v>0</v>
      </c>
      <c r="M389" s="318">
        <v>0</v>
      </c>
      <c r="N389" s="318">
        <v>0</v>
      </c>
      <c r="O389" s="318">
        <v>0</v>
      </c>
      <c r="P389" s="318">
        <v>0</v>
      </c>
      <c r="Q389" s="318">
        <v>0</v>
      </c>
      <c r="R389" s="318">
        <v>0</v>
      </c>
      <c r="S389" s="330" t="str">
        <f t="shared" si="5"/>
        <v/>
      </c>
      <c r="T389" s="330" t="e">
        <v>#DIV/0!</v>
      </c>
      <c r="U389" s="330" t="e">
        <v>#DIV/0!</v>
      </c>
      <c r="V389" s="330">
        <v>-100</v>
      </c>
      <c r="W389" s="330">
        <v>-100</v>
      </c>
      <c r="X389" s="331"/>
      <c r="Y389" s="335">
        <v>0</v>
      </c>
      <c r="Z389" s="335"/>
      <c r="AA389" s="335"/>
    </row>
    <row r="390" s="296" customFormat="1" spans="1:27">
      <c r="A390" s="319"/>
      <c r="B390" s="316">
        <v>2100503</v>
      </c>
      <c r="C390" s="320" t="s">
        <v>516</v>
      </c>
      <c r="D390" s="318">
        <v>984.98</v>
      </c>
      <c r="E390" s="318">
        <v>984.98</v>
      </c>
      <c r="F390" s="318">
        <v>0</v>
      </c>
      <c r="G390" s="318">
        <v>0</v>
      </c>
      <c r="H390" s="318">
        <v>0</v>
      </c>
      <c r="I390" s="318">
        <v>0</v>
      </c>
      <c r="J390" s="318">
        <v>0</v>
      </c>
      <c r="K390" s="318">
        <v>0</v>
      </c>
      <c r="L390" s="318">
        <v>0</v>
      </c>
      <c r="M390" s="318">
        <v>0</v>
      </c>
      <c r="N390" s="318">
        <v>0</v>
      </c>
      <c r="O390" s="318">
        <v>0</v>
      </c>
      <c r="P390" s="318">
        <v>0</v>
      </c>
      <c r="Q390" s="318">
        <v>0</v>
      </c>
      <c r="R390" s="318">
        <v>0</v>
      </c>
      <c r="S390" s="330" t="str">
        <f t="shared" si="5"/>
        <v/>
      </c>
      <c r="T390" s="330" t="e">
        <v>#DIV/0!</v>
      </c>
      <c r="U390" s="330" t="e">
        <v>#DIV/0!</v>
      </c>
      <c r="V390" s="330">
        <v>-100</v>
      </c>
      <c r="W390" s="330">
        <v>-100</v>
      </c>
      <c r="X390" s="331"/>
      <c r="Y390" s="335">
        <v>0</v>
      </c>
      <c r="Z390" s="335"/>
      <c r="AA390" s="335"/>
    </row>
    <row r="391" s="296" customFormat="1" spans="1:27">
      <c r="A391" s="319"/>
      <c r="B391" s="316">
        <v>2100504</v>
      </c>
      <c r="C391" s="320" t="s">
        <v>517</v>
      </c>
      <c r="D391" s="318">
        <v>219</v>
      </c>
      <c r="E391" s="318">
        <v>219</v>
      </c>
      <c r="F391" s="318">
        <v>0</v>
      </c>
      <c r="G391" s="318">
        <v>0</v>
      </c>
      <c r="H391" s="318">
        <v>0</v>
      </c>
      <c r="I391" s="318">
        <v>0</v>
      </c>
      <c r="J391" s="318">
        <v>0</v>
      </c>
      <c r="K391" s="318">
        <v>0</v>
      </c>
      <c r="L391" s="318">
        <v>0</v>
      </c>
      <c r="M391" s="318">
        <v>0</v>
      </c>
      <c r="N391" s="318">
        <v>0</v>
      </c>
      <c r="O391" s="318">
        <v>0</v>
      </c>
      <c r="P391" s="318">
        <v>0</v>
      </c>
      <c r="Q391" s="318">
        <v>0</v>
      </c>
      <c r="R391" s="318">
        <v>0</v>
      </c>
      <c r="S391" s="330" t="str">
        <f t="shared" si="5"/>
        <v/>
      </c>
      <c r="T391" s="330" t="e">
        <v>#DIV/0!</v>
      </c>
      <c r="U391" s="330" t="e">
        <v>#DIV/0!</v>
      </c>
      <c r="V391" s="330">
        <v>-100</v>
      </c>
      <c r="W391" s="330">
        <v>-100</v>
      </c>
      <c r="X391" s="331"/>
      <c r="Y391" s="335">
        <v>0</v>
      </c>
      <c r="Z391" s="335"/>
      <c r="AA391" s="335"/>
    </row>
    <row r="392" s="296" customFormat="1" spans="1:27">
      <c r="A392" s="319"/>
      <c r="B392" s="316">
        <v>2100506</v>
      </c>
      <c r="C392" s="320" t="s">
        <v>518</v>
      </c>
      <c r="D392" s="318">
        <v>3278</v>
      </c>
      <c r="E392" s="318">
        <v>3278</v>
      </c>
      <c r="F392" s="318">
        <v>0</v>
      </c>
      <c r="G392" s="318">
        <v>0</v>
      </c>
      <c r="H392" s="318">
        <v>0</v>
      </c>
      <c r="I392" s="318">
        <v>0</v>
      </c>
      <c r="J392" s="318">
        <v>0</v>
      </c>
      <c r="K392" s="318">
        <v>0</v>
      </c>
      <c r="L392" s="318">
        <v>0</v>
      </c>
      <c r="M392" s="318">
        <v>0</v>
      </c>
      <c r="N392" s="318">
        <v>0</v>
      </c>
      <c r="O392" s="318">
        <v>0</v>
      </c>
      <c r="P392" s="318">
        <v>0</v>
      </c>
      <c r="Q392" s="318">
        <v>0</v>
      </c>
      <c r="R392" s="318">
        <v>0</v>
      </c>
      <c r="S392" s="330" t="str">
        <f t="shared" ref="S392:S455" si="6">IFERROR(R392/L392*100,"")</f>
        <v/>
      </c>
      <c r="T392" s="330" t="e">
        <v>#DIV/0!</v>
      </c>
      <c r="U392" s="330" t="e">
        <v>#DIV/0!</v>
      </c>
      <c r="V392" s="330">
        <v>-100</v>
      </c>
      <c r="W392" s="330">
        <v>-100</v>
      </c>
      <c r="X392" s="331"/>
      <c r="Y392" s="335">
        <v>0</v>
      </c>
      <c r="Z392" s="335"/>
      <c r="AA392" s="335"/>
    </row>
    <row r="393" s="296" customFormat="1" spans="1:27">
      <c r="A393" s="319"/>
      <c r="B393" s="316">
        <v>2100508</v>
      </c>
      <c r="C393" s="320" t="s">
        <v>519</v>
      </c>
      <c r="D393" s="318">
        <v>19098</v>
      </c>
      <c r="E393" s="318">
        <v>19098</v>
      </c>
      <c r="F393" s="318">
        <v>0</v>
      </c>
      <c r="G393" s="318">
        <v>0</v>
      </c>
      <c r="H393" s="318">
        <v>0</v>
      </c>
      <c r="I393" s="318">
        <v>0</v>
      </c>
      <c r="J393" s="318">
        <v>0</v>
      </c>
      <c r="K393" s="318">
        <v>0</v>
      </c>
      <c r="L393" s="318">
        <v>0</v>
      </c>
      <c r="M393" s="318">
        <v>0</v>
      </c>
      <c r="N393" s="318">
        <v>0</v>
      </c>
      <c r="O393" s="318">
        <v>0</v>
      </c>
      <c r="P393" s="318">
        <v>0</v>
      </c>
      <c r="Q393" s="318">
        <v>0</v>
      </c>
      <c r="R393" s="318">
        <v>0</v>
      </c>
      <c r="S393" s="330" t="str">
        <f t="shared" si="6"/>
        <v/>
      </c>
      <c r="T393" s="330" t="e">
        <v>#DIV/0!</v>
      </c>
      <c r="U393" s="330" t="e">
        <v>#DIV/0!</v>
      </c>
      <c r="V393" s="330">
        <v>-100</v>
      </c>
      <c r="W393" s="330">
        <v>-100</v>
      </c>
      <c r="X393" s="331"/>
      <c r="Y393" s="335">
        <v>0</v>
      </c>
      <c r="Z393" s="335"/>
      <c r="AA393" s="335"/>
    </row>
    <row r="394" s="296" customFormat="1" spans="1:27">
      <c r="A394" s="319"/>
      <c r="B394" s="316">
        <v>2100509</v>
      </c>
      <c r="C394" s="320" t="s">
        <v>520</v>
      </c>
      <c r="D394" s="318">
        <v>902</v>
      </c>
      <c r="E394" s="318">
        <v>902</v>
      </c>
      <c r="F394" s="318">
        <v>0</v>
      </c>
      <c r="G394" s="318">
        <v>0</v>
      </c>
      <c r="H394" s="318">
        <v>0</v>
      </c>
      <c r="I394" s="318">
        <v>0</v>
      </c>
      <c r="J394" s="318">
        <v>0</v>
      </c>
      <c r="K394" s="318">
        <v>0</v>
      </c>
      <c r="L394" s="318">
        <v>0</v>
      </c>
      <c r="M394" s="318">
        <v>0</v>
      </c>
      <c r="N394" s="318">
        <v>0</v>
      </c>
      <c r="O394" s="318">
        <v>0</v>
      </c>
      <c r="P394" s="318">
        <v>0</v>
      </c>
      <c r="Q394" s="318">
        <v>0</v>
      </c>
      <c r="R394" s="318">
        <v>0</v>
      </c>
      <c r="S394" s="330" t="str">
        <f t="shared" si="6"/>
        <v/>
      </c>
      <c r="T394" s="330" t="e">
        <v>#DIV/0!</v>
      </c>
      <c r="U394" s="330" t="e">
        <v>#DIV/0!</v>
      </c>
      <c r="V394" s="330">
        <v>-100</v>
      </c>
      <c r="W394" s="330">
        <v>-100</v>
      </c>
      <c r="X394" s="331"/>
      <c r="Y394" s="335">
        <v>0</v>
      </c>
      <c r="Z394" s="335"/>
      <c r="AA394" s="335"/>
    </row>
    <row r="395" s="296" customFormat="1" spans="1:27">
      <c r="A395" s="319"/>
      <c r="B395" s="316">
        <v>2100599</v>
      </c>
      <c r="C395" s="320" t="s">
        <v>521</v>
      </c>
      <c r="D395" s="318">
        <v>2115.164898</v>
      </c>
      <c r="E395" s="318">
        <v>2115.164898</v>
      </c>
      <c r="F395" s="318">
        <v>0</v>
      </c>
      <c r="G395" s="318">
        <v>0</v>
      </c>
      <c r="H395" s="318">
        <v>0</v>
      </c>
      <c r="I395" s="318">
        <v>0</v>
      </c>
      <c r="J395" s="318">
        <v>0</v>
      </c>
      <c r="K395" s="318">
        <v>0</v>
      </c>
      <c r="L395" s="318">
        <v>0</v>
      </c>
      <c r="M395" s="318">
        <v>0</v>
      </c>
      <c r="N395" s="318">
        <v>0</v>
      </c>
      <c r="O395" s="318">
        <v>0</v>
      </c>
      <c r="P395" s="318">
        <v>0</v>
      </c>
      <c r="Q395" s="318">
        <v>0</v>
      </c>
      <c r="R395" s="318">
        <v>0</v>
      </c>
      <c r="S395" s="330" t="str">
        <f t="shared" si="6"/>
        <v/>
      </c>
      <c r="T395" s="330" t="e">
        <v>#DIV/0!</v>
      </c>
      <c r="U395" s="330" t="e">
        <v>#DIV/0!</v>
      </c>
      <c r="V395" s="330">
        <v>-100</v>
      </c>
      <c r="W395" s="330">
        <v>-100</v>
      </c>
      <c r="X395" s="331"/>
      <c r="Y395" s="335">
        <v>0</v>
      </c>
      <c r="Z395" s="335"/>
      <c r="AA395" s="335"/>
    </row>
    <row r="396" s="296" customFormat="1" spans="1:27">
      <c r="A396" s="319">
        <v>2</v>
      </c>
      <c r="B396" s="316">
        <v>21006</v>
      </c>
      <c r="C396" s="317" t="s">
        <v>522</v>
      </c>
      <c r="D396" s="318">
        <v>130</v>
      </c>
      <c r="E396" s="318">
        <v>130</v>
      </c>
      <c r="F396" s="318">
        <v>130</v>
      </c>
      <c r="G396" s="318">
        <v>130</v>
      </c>
      <c r="H396" s="318">
        <v>0</v>
      </c>
      <c r="I396" s="318">
        <v>130</v>
      </c>
      <c r="J396" s="318">
        <v>130</v>
      </c>
      <c r="K396" s="318">
        <v>0</v>
      </c>
      <c r="L396" s="318">
        <v>276.776</v>
      </c>
      <c r="M396" s="318">
        <v>276.776</v>
      </c>
      <c r="N396" s="318">
        <v>0</v>
      </c>
      <c r="O396" s="318">
        <v>277</v>
      </c>
      <c r="P396" s="318">
        <v>277</v>
      </c>
      <c r="Q396" s="318">
        <v>0</v>
      </c>
      <c r="R396" s="318">
        <v>277</v>
      </c>
      <c r="S396" s="330">
        <f t="shared" si="6"/>
        <v>100.080931872706</v>
      </c>
      <c r="T396" s="330">
        <v>0.0809318727057221</v>
      </c>
      <c r="U396" s="330" t="e">
        <v>#DIV/0!</v>
      </c>
      <c r="V396" s="330">
        <v>113.076923076923</v>
      </c>
      <c r="W396" s="330">
        <v>113.076923076923</v>
      </c>
      <c r="X396" s="331"/>
      <c r="Y396" s="335">
        <v>0</v>
      </c>
      <c r="Z396" s="335">
        <v>0</v>
      </c>
      <c r="AA396" s="335">
        <v>0</v>
      </c>
    </row>
    <row r="397" s="296" customFormat="1" spans="1:27">
      <c r="A397" s="319"/>
      <c r="B397" s="316">
        <v>2100601</v>
      </c>
      <c r="C397" s="320" t="s">
        <v>523</v>
      </c>
      <c r="D397" s="318">
        <v>130</v>
      </c>
      <c r="E397" s="318">
        <v>130</v>
      </c>
      <c r="F397" s="318">
        <v>130</v>
      </c>
      <c r="G397" s="318">
        <v>130</v>
      </c>
      <c r="H397" s="318">
        <v>0</v>
      </c>
      <c r="I397" s="318">
        <v>130</v>
      </c>
      <c r="J397" s="318">
        <v>130</v>
      </c>
      <c r="K397" s="318">
        <v>0</v>
      </c>
      <c r="L397" s="318">
        <v>276.776</v>
      </c>
      <c r="M397" s="318">
        <v>276.776</v>
      </c>
      <c r="N397" s="318">
        <v>0</v>
      </c>
      <c r="O397" s="318">
        <v>277</v>
      </c>
      <c r="P397" s="318">
        <v>277</v>
      </c>
      <c r="Q397" s="318">
        <v>0</v>
      </c>
      <c r="R397" s="318">
        <v>277</v>
      </c>
      <c r="S397" s="330">
        <f t="shared" si="6"/>
        <v>100.080931872706</v>
      </c>
      <c r="T397" s="330">
        <v>0.0809318727057221</v>
      </c>
      <c r="U397" s="330" t="e">
        <v>#DIV/0!</v>
      </c>
      <c r="V397" s="330">
        <v>113.076923076923</v>
      </c>
      <c r="W397" s="330">
        <v>113.076923076923</v>
      </c>
      <c r="X397" s="331"/>
      <c r="Y397" s="335">
        <v>0</v>
      </c>
      <c r="Z397" s="335"/>
      <c r="AA397" s="335"/>
    </row>
    <row r="398" s="296" customFormat="1" spans="1:27">
      <c r="A398" s="319">
        <v>2</v>
      </c>
      <c r="B398" s="316">
        <v>21007</v>
      </c>
      <c r="C398" s="317" t="s">
        <v>524</v>
      </c>
      <c r="D398" s="318">
        <v>1270</v>
      </c>
      <c r="E398" s="318">
        <v>1270</v>
      </c>
      <c r="F398" s="318">
        <v>1147</v>
      </c>
      <c r="G398" s="318">
        <v>1147</v>
      </c>
      <c r="H398" s="318">
        <v>0</v>
      </c>
      <c r="I398" s="318">
        <v>1147</v>
      </c>
      <c r="J398" s="318">
        <v>1147</v>
      </c>
      <c r="K398" s="318">
        <v>0</v>
      </c>
      <c r="L398" s="318">
        <v>1031</v>
      </c>
      <c r="M398" s="318">
        <v>1031</v>
      </c>
      <c r="N398" s="318">
        <v>0</v>
      </c>
      <c r="O398" s="318">
        <v>1093</v>
      </c>
      <c r="P398" s="318">
        <v>1093</v>
      </c>
      <c r="Q398" s="318">
        <v>0</v>
      </c>
      <c r="R398" s="318">
        <v>1093</v>
      </c>
      <c r="S398" s="330">
        <f t="shared" si="6"/>
        <v>106.013579049467</v>
      </c>
      <c r="T398" s="330">
        <v>6.01357904946654</v>
      </c>
      <c r="U398" s="330" t="e">
        <v>#DIV/0!</v>
      </c>
      <c r="V398" s="330">
        <v>-13.9370078740157</v>
      </c>
      <c r="W398" s="330">
        <v>-13.9370078740157</v>
      </c>
      <c r="X398" s="331"/>
      <c r="Y398" s="335">
        <v>0</v>
      </c>
      <c r="Z398" s="335">
        <v>0</v>
      </c>
      <c r="AA398" s="335">
        <v>0</v>
      </c>
    </row>
    <row r="399" s="296" customFormat="1" spans="1:27">
      <c r="A399" s="319"/>
      <c r="B399" s="316">
        <v>2100717</v>
      </c>
      <c r="C399" s="320" t="s">
        <v>525</v>
      </c>
      <c r="D399" s="318">
        <v>939</v>
      </c>
      <c r="E399" s="318">
        <v>939</v>
      </c>
      <c r="F399" s="318">
        <v>847</v>
      </c>
      <c r="G399" s="318">
        <v>847</v>
      </c>
      <c r="H399" s="318">
        <v>0</v>
      </c>
      <c r="I399" s="318">
        <v>847</v>
      </c>
      <c r="J399" s="318">
        <v>847</v>
      </c>
      <c r="K399" s="318">
        <v>0</v>
      </c>
      <c r="L399" s="318">
        <v>928</v>
      </c>
      <c r="M399" s="318">
        <v>928</v>
      </c>
      <c r="N399" s="318">
        <v>0</v>
      </c>
      <c r="O399" s="318">
        <v>985</v>
      </c>
      <c r="P399" s="318">
        <v>985</v>
      </c>
      <c r="Q399" s="318">
        <v>0</v>
      </c>
      <c r="R399" s="318">
        <v>985</v>
      </c>
      <c r="S399" s="330">
        <f t="shared" si="6"/>
        <v>106.14224137931</v>
      </c>
      <c r="T399" s="330">
        <v>6.14224137931034</v>
      </c>
      <c r="U399" s="330" t="e">
        <v>#DIV/0!</v>
      </c>
      <c r="V399" s="330">
        <v>4.89882854100107</v>
      </c>
      <c r="W399" s="330">
        <v>4.89882854100107</v>
      </c>
      <c r="X399" s="331"/>
      <c r="Y399" s="335">
        <v>0</v>
      </c>
      <c r="Z399" s="335"/>
      <c r="AA399" s="335"/>
    </row>
    <row r="400" s="296" customFormat="1" spans="1:27">
      <c r="A400" s="319"/>
      <c r="B400" s="316">
        <v>2100799</v>
      </c>
      <c r="C400" s="320" t="s">
        <v>526</v>
      </c>
      <c r="D400" s="318">
        <v>331</v>
      </c>
      <c r="E400" s="318">
        <v>331</v>
      </c>
      <c r="F400" s="318">
        <v>300</v>
      </c>
      <c r="G400" s="318">
        <v>300</v>
      </c>
      <c r="H400" s="318">
        <v>0</v>
      </c>
      <c r="I400" s="318">
        <v>300</v>
      </c>
      <c r="J400" s="318">
        <v>300</v>
      </c>
      <c r="K400" s="318">
        <v>0</v>
      </c>
      <c r="L400" s="318">
        <v>103</v>
      </c>
      <c r="M400" s="318">
        <v>103</v>
      </c>
      <c r="N400" s="318">
        <v>0</v>
      </c>
      <c r="O400" s="318">
        <v>108</v>
      </c>
      <c r="P400" s="318">
        <v>108</v>
      </c>
      <c r="Q400" s="318">
        <v>0</v>
      </c>
      <c r="R400" s="318">
        <v>108</v>
      </c>
      <c r="S400" s="330">
        <f t="shared" si="6"/>
        <v>104.854368932039</v>
      </c>
      <c r="T400" s="330">
        <v>4.85436893203883</v>
      </c>
      <c r="U400" s="330" t="e">
        <v>#DIV/0!</v>
      </c>
      <c r="V400" s="330">
        <v>-67.3716012084592</v>
      </c>
      <c r="W400" s="330">
        <v>-67.3716012084592</v>
      </c>
      <c r="X400" s="331"/>
      <c r="Y400" s="335">
        <v>0</v>
      </c>
      <c r="Z400" s="335"/>
      <c r="AA400" s="335"/>
    </row>
    <row r="401" s="296" customFormat="1" spans="1:27">
      <c r="A401" s="319">
        <v>2</v>
      </c>
      <c r="B401" s="316">
        <v>21010</v>
      </c>
      <c r="C401" s="317" t="s">
        <v>527</v>
      </c>
      <c r="D401" s="318">
        <v>243.806029</v>
      </c>
      <c r="E401" s="318">
        <v>243.806029</v>
      </c>
      <c r="F401" s="318">
        <v>116</v>
      </c>
      <c r="G401" s="318">
        <v>107</v>
      </c>
      <c r="H401" s="318">
        <v>9</v>
      </c>
      <c r="I401" s="318">
        <v>116</v>
      </c>
      <c r="J401" s="318">
        <v>107</v>
      </c>
      <c r="K401" s="318">
        <v>9</v>
      </c>
      <c r="L401" s="318">
        <v>116</v>
      </c>
      <c r="M401" s="318">
        <v>107</v>
      </c>
      <c r="N401" s="318">
        <v>9</v>
      </c>
      <c r="O401" s="318">
        <v>56.551157</v>
      </c>
      <c r="P401" s="318">
        <v>31.042157</v>
      </c>
      <c r="Q401" s="318">
        <v>25.509</v>
      </c>
      <c r="R401" s="318">
        <v>56.551157</v>
      </c>
      <c r="S401" s="330">
        <f t="shared" si="6"/>
        <v>48.7509974137931</v>
      </c>
      <c r="T401" s="330">
        <v>-70.988638317757</v>
      </c>
      <c r="U401" s="330">
        <v>183.433333333333</v>
      </c>
      <c r="V401" s="330">
        <v>-76.8048570283715</v>
      </c>
      <c r="W401" s="330">
        <v>-76.8048570283715</v>
      </c>
      <c r="X401" s="331"/>
      <c r="Y401" s="335">
        <v>0</v>
      </c>
      <c r="Z401" s="335">
        <v>0</v>
      </c>
      <c r="AA401" s="335">
        <v>0</v>
      </c>
    </row>
    <row r="402" s="296" customFormat="1" spans="1:27">
      <c r="A402" s="319"/>
      <c r="B402" s="316">
        <v>2101099</v>
      </c>
      <c r="C402" s="320" t="s">
        <v>528</v>
      </c>
      <c r="D402" s="318">
        <v>243.806029</v>
      </c>
      <c r="E402" s="318">
        <v>243.806029</v>
      </c>
      <c r="F402" s="318">
        <v>116</v>
      </c>
      <c r="G402" s="318">
        <v>107</v>
      </c>
      <c r="H402" s="318">
        <v>9</v>
      </c>
      <c r="I402" s="318">
        <v>116</v>
      </c>
      <c r="J402" s="318">
        <v>107</v>
      </c>
      <c r="K402" s="318">
        <v>9</v>
      </c>
      <c r="L402" s="318">
        <v>116</v>
      </c>
      <c r="M402" s="318">
        <v>107</v>
      </c>
      <c r="N402" s="318">
        <v>9</v>
      </c>
      <c r="O402" s="318">
        <v>56.551157</v>
      </c>
      <c r="P402" s="318">
        <v>31.042157</v>
      </c>
      <c r="Q402" s="318">
        <v>25.509</v>
      </c>
      <c r="R402" s="318">
        <v>56.551157</v>
      </c>
      <c r="S402" s="330">
        <f t="shared" si="6"/>
        <v>48.7509974137931</v>
      </c>
      <c r="T402" s="330">
        <v>-70.988638317757</v>
      </c>
      <c r="U402" s="330">
        <v>183.433333333333</v>
      </c>
      <c r="V402" s="330">
        <v>-76.8048570283715</v>
      </c>
      <c r="W402" s="330">
        <v>-76.8048570283715</v>
      </c>
      <c r="X402" s="331"/>
      <c r="Y402" s="335">
        <v>0</v>
      </c>
      <c r="Z402" s="335"/>
      <c r="AA402" s="335"/>
    </row>
    <row r="403" s="296" customFormat="1" spans="1:27">
      <c r="A403" s="319">
        <v>2</v>
      </c>
      <c r="B403" s="316">
        <v>21011</v>
      </c>
      <c r="C403" s="317" t="s">
        <v>529</v>
      </c>
      <c r="D403" s="318">
        <v>0</v>
      </c>
      <c r="E403" s="318">
        <v>0</v>
      </c>
      <c r="F403" s="318">
        <v>8846</v>
      </c>
      <c r="G403" s="318">
        <v>8648</v>
      </c>
      <c r="H403" s="318">
        <v>198</v>
      </c>
      <c r="I403" s="318">
        <v>8846</v>
      </c>
      <c r="J403" s="318">
        <v>8648</v>
      </c>
      <c r="K403" s="318">
        <v>198</v>
      </c>
      <c r="L403" s="318">
        <v>8556.955218</v>
      </c>
      <c r="M403" s="318">
        <v>8357.955218</v>
      </c>
      <c r="N403" s="318">
        <v>199</v>
      </c>
      <c r="O403" s="318">
        <v>8429.754412</v>
      </c>
      <c r="P403" s="318">
        <v>8227.324404</v>
      </c>
      <c r="Q403" s="318">
        <v>202.430008</v>
      </c>
      <c r="R403" s="318">
        <v>8429.754412</v>
      </c>
      <c r="S403" s="330">
        <f t="shared" si="6"/>
        <v>98.5134805224593</v>
      </c>
      <c r="T403" s="330">
        <v>-1.56295182963736</v>
      </c>
      <c r="U403" s="330">
        <v>1.72362211055277</v>
      </c>
      <c r="V403" s="330" t="e">
        <v>#DIV/0!</v>
      </c>
      <c r="W403" s="330"/>
      <c r="X403" s="331"/>
      <c r="Y403" s="335">
        <v>0</v>
      </c>
      <c r="Z403" s="335">
        <v>0</v>
      </c>
      <c r="AA403" s="335">
        <v>0</v>
      </c>
    </row>
    <row r="404" s="296" customFormat="1" spans="1:27">
      <c r="A404" s="319"/>
      <c r="B404" s="316">
        <v>2101101</v>
      </c>
      <c r="C404" s="320" t="s">
        <v>514</v>
      </c>
      <c r="D404" s="318">
        <v>0</v>
      </c>
      <c r="E404" s="318">
        <v>0</v>
      </c>
      <c r="F404" s="318">
        <v>1071</v>
      </c>
      <c r="G404" s="318">
        <v>977</v>
      </c>
      <c r="H404" s="318">
        <v>94</v>
      </c>
      <c r="I404" s="318">
        <v>1071</v>
      </c>
      <c r="J404" s="318">
        <v>977</v>
      </c>
      <c r="K404" s="318">
        <v>94</v>
      </c>
      <c r="L404" s="318">
        <v>1072</v>
      </c>
      <c r="M404" s="318">
        <v>977</v>
      </c>
      <c r="N404" s="318">
        <v>95</v>
      </c>
      <c r="O404" s="318">
        <v>1075.311303</v>
      </c>
      <c r="P404" s="318">
        <v>975.381458</v>
      </c>
      <c r="Q404" s="318">
        <v>99.929845</v>
      </c>
      <c r="R404" s="318">
        <v>1075.311303</v>
      </c>
      <c r="S404" s="330">
        <f t="shared" si="6"/>
        <v>100.308890205224</v>
      </c>
      <c r="T404" s="330">
        <v>-0.165664483111571</v>
      </c>
      <c r="U404" s="330">
        <v>5.18931052631579</v>
      </c>
      <c r="V404" s="330" t="e">
        <v>#DIV/0!</v>
      </c>
      <c r="W404" s="330"/>
      <c r="X404" s="331"/>
      <c r="Y404" s="335">
        <v>0</v>
      </c>
      <c r="Z404" s="335"/>
      <c r="AA404" s="335"/>
    </row>
    <row r="405" s="296" customFormat="1" spans="1:27">
      <c r="A405" s="319"/>
      <c r="B405" s="316">
        <v>2101102</v>
      </c>
      <c r="C405" s="320" t="s">
        <v>515</v>
      </c>
      <c r="D405" s="318">
        <v>0</v>
      </c>
      <c r="E405" s="318">
        <v>0</v>
      </c>
      <c r="F405" s="318">
        <v>6491</v>
      </c>
      <c r="G405" s="318">
        <v>6425</v>
      </c>
      <c r="H405" s="318">
        <v>66</v>
      </c>
      <c r="I405" s="318">
        <v>6491</v>
      </c>
      <c r="J405" s="318">
        <v>6425</v>
      </c>
      <c r="K405" s="318">
        <v>66</v>
      </c>
      <c r="L405" s="318">
        <v>6488.56</v>
      </c>
      <c r="M405" s="318">
        <v>6422.56</v>
      </c>
      <c r="N405" s="318">
        <v>66</v>
      </c>
      <c r="O405" s="318">
        <v>6487.483109</v>
      </c>
      <c r="P405" s="318">
        <v>6423.262946</v>
      </c>
      <c r="Q405" s="318">
        <v>64.220163</v>
      </c>
      <c r="R405" s="318">
        <v>6487.483109</v>
      </c>
      <c r="S405" s="330">
        <f t="shared" si="6"/>
        <v>99.9834032358489</v>
      </c>
      <c r="T405" s="330">
        <v>0.0109449503001829</v>
      </c>
      <c r="U405" s="330">
        <v>-2.69672272727273</v>
      </c>
      <c r="V405" s="330" t="e">
        <v>#DIV/0!</v>
      </c>
      <c r="W405" s="330"/>
      <c r="X405" s="331"/>
      <c r="Y405" s="335">
        <v>0</v>
      </c>
      <c r="Z405" s="335"/>
      <c r="AA405" s="335"/>
    </row>
    <row r="406" s="296" customFormat="1" spans="1:27">
      <c r="A406" s="319"/>
      <c r="B406" s="316">
        <v>2101103</v>
      </c>
      <c r="C406" s="320" t="s">
        <v>516</v>
      </c>
      <c r="D406" s="318">
        <v>0</v>
      </c>
      <c r="E406" s="318">
        <v>0</v>
      </c>
      <c r="F406" s="318">
        <v>1034</v>
      </c>
      <c r="G406" s="318">
        <v>996</v>
      </c>
      <c r="H406" s="318">
        <v>38</v>
      </c>
      <c r="I406" s="318">
        <v>1034</v>
      </c>
      <c r="J406" s="318">
        <v>996</v>
      </c>
      <c r="K406" s="318">
        <v>38</v>
      </c>
      <c r="L406" s="318">
        <v>896.395218</v>
      </c>
      <c r="M406" s="318">
        <v>858.395218</v>
      </c>
      <c r="N406" s="318">
        <v>38</v>
      </c>
      <c r="O406" s="318">
        <v>866.96</v>
      </c>
      <c r="P406" s="318">
        <v>828.68</v>
      </c>
      <c r="Q406" s="318">
        <v>38.28</v>
      </c>
      <c r="R406" s="318">
        <v>866.96</v>
      </c>
      <c r="S406" s="330">
        <f t="shared" si="6"/>
        <v>96.7162678460429</v>
      </c>
      <c r="T406" s="330">
        <v>-3.4617175605002</v>
      </c>
      <c r="U406" s="330">
        <v>0.736842105263161</v>
      </c>
      <c r="V406" s="330" t="e">
        <v>#DIV/0!</v>
      </c>
      <c r="W406" s="330"/>
      <c r="X406" s="331"/>
      <c r="Y406" s="335">
        <v>0</v>
      </c>
      <c r="Z406" s="335"/>
      <c r="AA406" s="335"/>
    </row>
    <row r="407" s="296" customFormat="1" spans="1:27">
      <c r="A407" s="319"/>
      <c r="B407" s="316">
        <v>2101199</v>
      </c>
      <c r="C407" s="320" t="s">
        <v>530</v>
      </c>
      <c r="D407" s="318">
        <v>0</v>
      </c>
      <c r="E407" s="318">
        <v>0</v>
      </c>
      <c r="F407" s="318">
        <v>250</v>
      </c>
      <c r="G407" s="318">
        <v>250</v>
      </c>
      <c r="H407" s="318">
        <v>0</v>
      </c>
      <c r="I407" s="318">
        <v>250</v>
      </c>
      <c r="J407" s="318">
        <v>250</v>
      </c>
      <c r="K407" s="318">
        <v>0</v>
      </c>
      <c r="L407" s="318">
        <v>100</v>
      </c>
      <c r="M407" s="318">
        <v>100</v>
      </c>
      <c r="N407" s="318">
        <v>0</v>
      </c>
      <c r="O407" s="318">
        <v>0</v>
      </c>
      <c r="P407" s="318">
        <v>0</v>
      </c>
      <c r="Q407" s="318">
        <v>0</v>
      </c>
      <c r="R407" s="318">
        <v>0</v>
      </c>
      <c r="S407" s="330">
        <f t="shared" si="6"/>
        <v>0</v>
      </c>
      <c r="T407" s="330">
        <v>-100</v>
      </c>
      <c r="U407" s="330" t="e">
        <v>#DIV/0!</v>
      </c>
      <c r="V407" s="330" t="e">
        <v>#DIV/0!</v>
      </c>
      <c r="W407" s="330"/>
      <c r="X407" s="331"/>
      <c r="Y407" s="335">
        <v>0</v>
      </c>
      <c r="Z407" s="335"/>
      <c r="AA407" s="335"/>
    </row>
    <row r="408" s="296" customFormat="1" spans="1:27">
      <c r="A408" s="319">
        <v>2</v>
      </c>
      <c r="B408" s="316">
        <v>21012</v>
      </c>
      <c r="C408" s="317" t="s">
        <v>531</v>
      </c>
      <c r="D408" s="318">
        <v>0</v>
      </c>
      <c r="E408" s="318">
        <v>0</v>
      </c>
      <c r="F408" s="318">
        <v>24078</v>
      </c>
      <c r="G408" s="318">
        <v>24078</v>
      </c>
      <c r="H408" s="318">
        <v>0</v>
      </c>
      <c r="I408" s="318">
        <v>24078</v>
      </c>
      <c r="J408" s="318">
        <v>24078</v>
      </c>
      <c r="K408" s="318">
        <v>0</v>
      </c>
      <c r="L408" s="318">
        <v>24197</v>
      </c>
      <c r="M408" s="318">
        <v>24197</v>
      </c>
      <c r="N408" s="318">
        <v>0</v>
      </c>
      <c r="O408" s="318">
        <v>24197</v>
      </c>
      <c r="P408" s="318">
        <v>24197</v>
      </c>
      <c r="Q408" s="318">
        <v>0</v>
      </c>
      <c r="R408" s="318">
        <v>24197</v>
      </c>
      <c r="S408" s="330">
        <f t="shared" si="6"/>
        <v>100</v>
      </c>
      <c r="T408" s="330">
        <v>0</v>
      </c>
      <c r="U408" s="330" t="e">
        <v>#DIV/0!</v>
      </c>
      <c r="V408" s="330" t="e">
        <v>#DIV/0!</v>
      </c>
      <c r="W408" s="330"/>
      <c r="X408" s="331"/>
      <c r="Y408" s="335">
        <v>0</v>
      </c>
      <c r="Z408" s="335">
        <v>0</v>
      </c>
      <c r="AA408" s="335">
        <v>0</v>
      </c>
    </row>
    <row r="409" s="296" customFormat="1" spans="1:27">
      <c r="A409" s="319"/>
      <c r="B409" s="316">
        <v>2101201</v>
      </c>
      <c r="C409" s="320" t="s">
        <v>532</v>
      </c>
      <c r="D409" s="318">
        <v>0</v>
      </c>
      <c r="E409" s="318">
        <v>0</v>
      </c>
      <c r="F409" s="318">
        <v>0</v>
      </c>
      <c r="G409" s="318">
        <v>0</v>
      </c>
      <c r="H409" s="318">
        <v>0</v>
      </c>
      <c r="I409" s="318">
        <v>0</v>
      </c>
      <c r="J409" s="318">
        <v>0</v>
      </c>
      <c r="K409" s="318">
        <v>0</v>
      </c>
      <c r="L409" s="318">
        <v>0</v>
      </c>
      <c r="M409" s="318">
        <v>0</v>
      </c>
      <c r="N409" s="318">
        <v>0</v>
      </c>
      <c r="O409" s="318">
        <v>0</v>
      </c>
      <c r="P409" s="318">
        <v>0</v>
      </c>
      <c r="Q409" s="318">
        <v>0</v>
      </c>
      <c r="R409" s="318">
        <v>0</v>
      </c>
      <c r="S409" s="330" t="str">
        <f t="shared" si="6"/>
        <v/>
      </c>
      <c r="T409" s="330" t="e">
        <v>#DIV/0!</v>
      </c>
      <c r="U409" s="330" t="e">
        <v>#DIV/0!</v>
      </c>
      <c r="V409" s="330" t="e">
        <v>#DIV/0!</v>
      </c>
      <c r="W409" s="330"/>
      <c r="X409" s="331"/>
      <c r="Y409" s="335">
        <v>0</v>
      </c>
      <c r="Z409" s="335"/>
      <c r="AA409" s="335"/>
    </row>
    <row r="410" s="296" customFormat="1" spans="1:27">
      <c r="A410" s="319"/>
      <c r="B410" s="316">
        <v>2101202</v>
      </c>
      <c r="C410" s="320" t="s">
        <v>533</v>
      </c>
      <c r="D410" s="318">
        <v>0</v>
      </c>
      <c r="E410" s="318">
        <v>0</v>
      </c>
      <c r="F410" s="318">
        <v>24078</v>
      </c>
      <c r="G410" s="318">
        <v>24078</v>
      </c>
      <c r="H410" s="318">
        <v>0</v>
      </c>
      <c r="I410" s="318">
        <v>24078</v>
      </c>
      <c r="J410" s="318">
        <v>24078</v>
      </c>
      <c r="K410" s="318">
        <v>0</v>
      </c>
      <c r="L410" s="318">
        <v>24197</v>
      </c>
      <c r="M410" s="318">
        <v>24197</v>
      </c>
      <c r="N410" s="318">
        <v>0</v>
      </c>
      <c r="O410" s="318">
        <v>24197</v>
      </c>
      <c r="P410" s="318">
        <v>24197</v>
      </c>
      <c r="Q410" s="318">
        <v>0</v>
      </c>
      <c r="R410" s="318">
        <v>24197</v>
      </c>
      <c r="S410" s="330">
        <f t="shared" si="6"/>
        <v>100</v>
      </c>
      <c r="T410" s="330">
        <v>0</v>
      </c>
      <c r="U410" s="330" t="e">
        <v>#DIV/0!</v>
      </c>
      <c r="V410" s="330" t="e">
        <v>#DIV/0!</v>
      </c>
      <c r="W410" s="330"/>
      <c r="X410" s="331"/>
      <c r="Y410" s="335">
        <v>0</v>
      </c>
      <c r="Z410" s="335"/>
      <c r="AA410" s="335"/>
    </row>
    <row r="411" s="296" customFormat="1" spans="1:27">
      <c r="A411" s="319">
        <v>2</v>
      </c>
      <c r="B411" s="316">
        <v>21013</v>
      </c>
      <c r="C411" s="317" t="s">
        <v>534</v>
      </c>
      <c r="D411" s="318">
        <v>0</v>
      </c>
      <c r="E411" s="318">
        <v>0</v>
      </c>
      <c r="F411" s="318">
        <v>1415</v>
      </c>
      <c r="G411" s="318">
        <v>1415</v>
      </c>
      <c r="H411" s="318">
        <v>0</v>
      </c>
      <c r="I411" s="318">
        <v>1415</v>
      </c>
      <c r="J411" s="318">
        <v>1415</v>
      </c>
      <c r="K411" s="318">
        <v>0</v>
      </c>
      <c r="L411" s="318">
        <v>1836.792</v>
      </c>
      <c r="M411" s="318">
        <v>1836.792</v>
      </c>
      <c r="N411" s="318">
        <v>0</v>
      </c>
      <c r="O411" s="318">
        <v>1882</v>
      </c>
      <c r="P411" s="318">
        <v>1882</v>
      </c>
      <c r="Q411" s="318">
        <v>0</v>
      </c>
      <c r="R411" s="318">
        <v>1882</v>
      </c>
      <c r="S411" s="330">
        <f t="shared" si="6"/>
        <v>102.461247653518</v>
      </c>
      <c r="T411" s="330">
        <v>2.46124765351766</v>
      </c>
      <c r="U411" s="330" t="e">
        <v>#DIV/0!</v>
      </c>
      <c r="V411" s="330" t="e">
        <v>#DIV/0!</v>
      </c>
      <c r="W411" s="330"/>
      <c r="X411" s="331"/>
      <c r="Y411" s="335">
        <v>0</v>
      </c>
      <c r="Z411" s="335">
        <v>0</v>
      </c>
      <c r="AA411" s="335">
        <v>0</v>
      </c>
    </row>
    <row r="412" s="296" customFormat="1" spans="1:27">
      <c r="A412" s="319"/>
      <c r="B412" s="316">
        <v>2101301</v>
      </c>
      <c r="C412" s="320" t="s">
        <v>520</v>
      </c>
      <c r="D412" s="318">
        <v>0</v>
      </c>
      <c r="E412" s="318">
        <v>0</v>
      </c>
      <c r="F412" s="318">
        <v>1405</v>
      </c>
      <c r="G412" s="318">
        <v>1405</v>
      </c>
      <c r="H412" s="318">
        <v>0</v>
      </c>
      <c r="I412" s="318">
        <v>1405</v>
      </c>
      <c r="J412" s="318">
        <v>1405</v>
      </c>
      <c r="K412" s="318">
        <v>0</v>
      </c>
      <c r="L412" s="318">
        <v>1817</v>
      </c>
      <c r="M412" s="318">
        <v>1817</v>
      </c>
      <c r="N412" s="318">
        <v>0</v>
      </c>
      <c r="O412" s="318">
        <v>1817</v>
      </c>
      <c r="P412" s="318">
        <v>1817</v>
      </c>
      <c r="Q412" s="318">
        <v>0</v>
      </c>
      <c r="R412" s="318">
        <v>1817</v>
      </c>
      <c r="S412" s="330">
        <f t="shared" si="6"/>
        <v>100</v>
      </c>
      <c r="T412" s="330">
        <v>0</v>
      </c>
      <c r="U412" s="330" t="e">
        <v>#DIV/0!</v>
      </c>
      <c r="V412" s="330" t="e">
        <v>#DIV/0!</v>
      </c>
      <c r="W412" s="330"/>
      <c r="X412" s="331"/>
      <c r="Y412" s="335">
        <v>0</v>
      </c>
      <c r="Z412" s="335"/>
      <c r="AA412" s="335"/>
    </row>
    <row r="413" s="296" customFormat="1" spans="1:27">
      <c r="A413" s="319"/>
      <c r="B413" s="316">
        <v>2101399</v>
      </c>
      <c r="C413" s="320" t="s">
        <v>535</v>
      </c>
      <c r="D413" s="318">
        <v>0</v>
      </c>
      <c r="E413" s="318">
        <v>0</v>
      </c>
      <c r="F413" s="318">
        <v>10</v>
      </c>
      <c r="G413" s="318">
        <v>10</v>
      </c>
      <c r="H413" s="318">
        <v>0</v>
      </c>
      <c r="I413" s="318">
        <v>10</v>
      </c>
      <c r="J413" s="318">
        <v>10</v>
      </c>
      <c r="K413" s="318">
        <v>0</v>
      </c>
      <c r="L413" s="318">
        <v>19.792</v>
      </c>
      <c r="M413" s="318">
        <v>19.792</v>
      </c>
      <c r="N413" s="318">
        <v>0</v>
      </c>
      <c r="O413" s="318">
        <v>65</v>
      </c>
      <c r="P413" s="318">
        <v>65</v>
      </c>
      <c r="Q413" s="318">
        <v>0</v>
      </c>
      <c r="R413" s="318">
        <v>65</v>
      </c>
      <c r="S413" s="330">
        <f t="shared" si="6"/>
        <v>328.415521422797</v>
      </c>
      <c r="T413" s="330">
        <v>228.415521422797</v>
      </c>
      <c r="U413" s="330" t="e">
        <v>#DIV/0!</v>
      </c>
      <c r="V413" s="330" t="e">
        <v>#DIV/0!</v>
      </c>
      <c r="W413" s="330"/>
      <c r="X413" s="331"/>
      <c r="Y413" s="335">
        <v>0</v>
      </c>
      <c r="Z413" s="335"/>
      <c r="AA413" s="335"/>
    </row>
    <row r="414" s="296" customFormat="1" spans="1:27">
      <c r="A414" s="319">
        <v>2</v>
      </c>
      <c r="B414" s="316">
        <v>21014</v>
      </c>
      <c r="C414" s="317" t="s">
        <v>536</v>
      </c>
      <c r="D414" s="318">
        <v>0</v>
      </c>
      <c r="E414" s="318">
        <v>0</v>
      </c>
      <c r="F414" s="318">
        <v>309</v>
      </c>
      <c r="G414" s="318">
        <v>309</v>
      </c>
      <c r="H414" s="318">
        <v>0</v>
      </c>
      <c r="I414" s="318">
        <v>309</v>
      </c>
      <c r="J414" s="318">
        <v>309</v>
      </c>
      <c r="K414" s="318">
        <v>0</v>
      </c>
      <c r="L414" s="318">
        <v>464</v>
      </c>
      <c r="M414" s="318">
        <v>464</v>
      </c>
      <c r="N414" s="318">
        <v>0</v>
      </c>
      <c r="O414" s="318">
        <v>464</v>
      </c>
      <c r="P414" s="318">
        <v>464</v>
      </c>
      <c r="Q414" s="318">
        <v>0</v>
      </c>
      <c r="R414" s="318">
        <v>464</v>
      </c>
      <c r="S414" s="330">
        <f t="shared" si="6"/>
        <v>100</v>
      </c>
      <c r="T414" s="330">
        <v>0</v>
      </c>
      <c r="U414" s="330" t="e">
        <v>#DIV/0!</v>
      </c>
      <c r="V414" s="330" t="e">
        <v>#DIV/0!</v>
      </c>
      <c r="W414" s="330"/>
      <c r="X414" s="331"/>
      <c r="Y414" s="335">
        <v>0</v>
      </c>
      <c r="Z414" s="335">
        <v>0</v>
      </c>
      <c r="AA414" s="335">
        <v>0</v>
      </c>
    </row>
    <row r="415" s="296" customFormat="1" spans="1:27">
      <c r="A415" s="319"/>
      <c r="B415" s="316">
        <v>2101401</v>
      </c>
      <c r="C415" s="320" t="s">
        <v>517</v>
      </c>
      <c r="D415" s="318">
        <v>0</v>
      </c>
      <c r="E415" s="318">
        <v>0</v>
      </c>
      <c r="F415" s="318">
        <v>309</v>
      </c>
      <c r="G415" s="318">
        <v>309</v>
      </c>
      <c r="H415" s="318">
        <v>0</v>
      </c>
      <c r="I415" s="318">
        <v>309</v>
      </c>
      <c r="J415" s="318">
        <v>309</v>
      </c>
      <c r="K415" s="318">
        <v>0</v>
      </c>
      <c r="L415" s="318">
        <v>464</v>
      </c>
      <c r="M415" s="318">
        <v>464</v>
      </c>
      <c r="N415" s="318">
        <v>0</v>
      </c>
      <c r="O415" s="318">
        <v>464</v>
      </c>
      <c r="P415" s="318">
        <v>464</v>
      </c>
      <c r="Q415" s="318">
        <v>0</v>
      </c>
      <c r="R415" s="318">
        <v>464</v>
      </c>
      <c r="S415" s="330">
        <f t="shared" si="6"/>
        <v>100</v>
      </c>
      <c r="T415" s="330">
        <v>0</v>
      </c>
      <c r="U415" s="330" t="e">
        <v>#DIV/0!</v>
      </c>
      <c r="V415" s="330" t="e">
        <v>#DIV/0!</v>
      </c>
      <c r="W415" s="330"/>
      <c r="X415" s="331"/>
      <c r="Y415" s="335">
        <v>0</v>
      </c>
      <c r="Z415" s="335"/>
      <c r="AA415" s="335"/>
    </row>
    <row r="416" s="296" customFormat="1" spans="1:27">
      <c r="A416" s="319">
        <v>2</v>
      </c>
      <c r="B416" s="316">
        <v>21099</v>
      </c>
      <c r="C416" s="317" t="s">
        <v>537</v>
      </c>
      <c r="D416" s="318">
        <v>325</v>
      </c>
      <c r="E416" s="318">
        <v>325</v>
      </c>
      <c r="F416" s="318">
        <v>529</v>
      </c>
      <c r="G416" s="318">
        <v>529</v>
      </c>
      <c r="H416" s="318">
        <v>0</v>
      </c>
      <c r="I416" s="318">
        <v>529</v>
      </c>
      <c r="J416" s="318">
        <v>529</v>
      </c>
      <c r="K416" s="318">
        <v>0</v>
      </c>
      <c r="L416" s="318">
        <v>469.8</v>
      </c>
      <c r="M416" s="318">
        <v>469.8</v>
      </c>
      <c r="N416" s="318">
        <v>0</v>
      </c>
      <c r="O416" s="318">
        <v>596</v>
      </c>
      <c r="P416" s="318">
        <v>596</v>
      </c>
      <c r="Q416" s="318">
        <v>0</v>
      </c>
      <c r="R416" s="318">
        <v>596</v>
      </c>
      <c r="S416" s="330">
        <f t="shared" si="6"/>
        <v>126.862494678587</v>
      </c>
      <c r="T416" s="330">
        <v>26.8624946785866</v>
      </c>
      <c r="U416" s="330" t="e">
        <v>#DIV/0!</v>
      </c>
      <c r="V416" s="330">
        <v>83.3846153846154</v>
      </c>
      <c r="W416" s="330">
        <v>83.3846153846154</v>
      </c>
      <c r="X416" s="331"/>
      <c r="Y416" s="335">
        <v>0</v>
      </c>
      <c r="Z416" s="335">
        <v>0</v>
      </c>
      <c r="AA416" s="335">
        <v>0</v>
      </c>
    </row>
    <row r="417" s="296" customFormat="1" spans="1:27">
      <c r="A417" s="319"/>
      <c r="B417" s="316">
        <v>2109901</v>
      </c>
      <c r="C417" s="320" t="s">
        <v>538</v>
      </c>
      <c r="D417" s="318">
        <v>325</v>
      </c>
      <c r="E417" s="318">
        <v>325</v>
      </c>
      <c r="F417" s="318">
        <v>529</v>
      </c>
      <c r="G417" s="318">
        <v>529</v>
      </c>
      <c r="H417" s="318">
        <v>0</v>
      </c>
      <c r="I417" s="318">
        <v>529</v>
      </c>
      <c r="J417" s="318">
        <v>529</v>
      </c>
      <c r="K417" s="318">
        <v>0</v>
      </c>
      <c r="L417" s="318">
        <v>469.8</v>
      </c>
      <c r="M417" s="318">
        <v>469.8</v>
      </c>
      <c r="N417" s="318">
        <v>0</v>
      </c>
      <c r="O417" s="318">
        <v>596</v>
      </c>
      <c r="P417" s="318">
        <v>596</v>
      </c>
      <c r="Q417" s="318">
        <v>0</v>
      </c>
      <c r="R417" s="318">
        <v>596</v>
      </c>
      <c r="S417" s="330">
        <f t="shared" si="6"/>
        <v>126.862494678587</v>
      </c>
      <c r="T417" s="330">
        <v>26.8624946785866</v>
      </c>
      <c r="U417" s="330" t="e">
        <v>#DIV/0!</v>
      </c>
      <c r="V417" s="330">
        <v>83.3846153846154</v>
      </c>
      <c r="W417" s="330">
        <v>83.3846153846154</v>
      </c>
      <c r="X417" s="331"/>
      <c r="Y417" s="335">
        <v>0</v>
      </c>
      <c r="Z417" s="335"/>
      <c r="AA417" s="335"/>
    </row>
    <row r="418" s="296" customFormat="1" spans="1:27">
      <c r="A418" s="319">
        <v>1</v>
      </c>
      <c r="B418" s="316">
        <v>211</v>
      </c>
      <c r="C418" s="317" t="s">
        <v>539</v>
      </c>
      <c r="D418" s="318">
        <v>25429</v>
      </c>
      <c r="E418" s="318">
        <v>25429</v>
      </c>
      <c r="F418" s="318">
        <v>27649</v>
      </c>
      <c r="G418" s="318">
        <v>27649</v>
      </c>
      <c r="H418" s="318">
        <v>0</v>
      </c>
      <c r="I418" s="318">
        <v>27649</v>
      </c>
      <c r="J418" s="318">
        <v>27649</v>
      </c>
      <c r="K418" s="318">
        <v>0</v>
      </c>
      <c r="L418" s="318">
        <v>26016.288548</v>
      </c>
      <c r="M418" s="318">
        <v>26016.288548</v>
      </c>
      <c r="N418" s="318">
        <v>0</v>
      </c>
      <c r="O418" s="318">
        <v>26177</v>
      </c>
      <c r="P418" s="318">
        <v>26177</v>
      </c>
      <c r="Q418" s="318">
        <v>0</v>
      </c>
      <c r="R418" s="318">
        <v>26177</v>
      </c>
      <c r="S418" s="330">
        <f t="shared" si="6"/>
        <v>100.617733969638</v>
      </c>
      <c r="T418" s="330">
        <v>0.617733969637857</v>
      </c>
      <c r="U418" s="330" t="e">
        <v>#DIV/0!</v>
      </c>
      <c r="V418" s="330">
        <v>2.94152345746982</v>
      </c>
      <c r="W418" s="330">
        <v>2.94152345746982</v>
      </c>
      <c r="X418" s="331"/>
      <c r="Y418" s="335">
        <v>0</v>
      </c>
      <c r="Z418" s="335">
        <v>0</v>
      </c>
      <c r="AA418" s="335">
        <v>0</v>
      </c>
    </row>
    <row r="419" s="296" customFormat="1" spans="1:27">
      <c r="A419" s="319">
        <v>2</v>
      </c>
      <c r="B419" s="316">
        <v>21101</v>
      </c>
      <c r="C419" s="317" t="s">
        <v>540</v>
      </c>
      <c r="D419" s="318">
        <v>381</v>
      </c>
      <c r="E419" s="318">
        <v>381</v>
      </c>
      <c r="F419" s="318">
        <v>1029</v>
      </c>
      <c r="G419" s="318">
        <v>1029</v>
      </c>
      <c r="H419" s="318">
        <v>0</v>
      </c>
      <c r="I419" s="318">
        <v>1029</v>
      </c>
      <c r="J419" s="318">
        <v>1029</v>
      </c>
      <c r="K419" s="318">
        <v>0</v>
      </c>
      <c r="L419" s="318">
        <v>1019.3011</v>
      </c>
      <c r="M419" s="318">
        <v>1019.3011</v>
      </c>
      <c r="N419" s="318">
        <v>0</v>
      </c>
      <c r="O419" s="318">
        <v>997</v>
      </c>
      <c r="P419" s="318">
        <v>997</v>
      </c>
      <c r="Q419" s="318">
        <v>0</v>
      </c>
      <c r="R419" s="318">
        <v>997</v>
      </c>
      <c r="S419" s="330">
        <f t="shared" si="6"/>
        <v>97.8121185192481</v>
      </c>
      <c r="T419" s="330">
        <v>-2.18788148075186</v>
      </c>
      <c r="U419" s="330" t="e">
        <v>#DIV/0!</v>
      </c>
      <c r="V419" s="330">
        <v>161.679790026247</v>
      </c>
      <c r="W419" s="330">
        <v>161.679790026247</v>
      </c>
      <c r="X419" s="331"/>
      <c r="Y419" s="335">
        <v>0</v>
      </c>
      <c r="Z419" s="335">
        <v>0</v>
      </c>
      <c r="AA419" s="335">
        <v>0</v>
      </c>
    </row>
    <row r="420" s="296" customFormat="1" spans="1:27">
      <c r="A420" s="319"/>
      <c r="B420" s="316">
        <v>2110101</v>
      </c>
      <c r="C420" s="320" t="s">
        <v>218</v>
      </c>
      <c r="D420" s="318">
        <v>361</v>
      </c>
      <c r="E420" s="318">
        <v>361</v>
      </c>
      <c r="F420" s="318">
        <v>659</v>
      </c>
      <c r="G420" s="318">
        <v>659</v>
      </c>
      <c r="H420" s="318">
        <v>0</v>
      </c>
      <c r="I420" s="318">
        <v>659</v>
      </c>
      <c r="J420" s="318">
        <v>659</v>
      </c>
      <c r="K420" s="318">
        <v>0</v>
      </c>
      <c r="L420" s="318">
        <v>649.3011</v>
      </c>
      <c r="M420" s="318">
        <v>649.3011</v>
      </c>
      <c r="N420" s="318">
        <v>0</v>
      </c>
      <c r="O420" s="318">
        <v>627</v>
      </c>
      <c r="P420" s="318">
        <v>627</v>
      </c>
      <c r="Q420" s="318">
        <v>0</v>
      </c>
      <c r="R420" s="318">
        <v>627</v>
      </c>
      <c r="S420" s="330">
        <f t="shared" si="6"/>
        <v>96.5653685170101</v>
      </c>
      <c r="T420" s="330">
        <v>-3.43463148298994</v>
      </c>
      <c r="U420" s="330" t="e">
        <v>#DIV/0!</v>
      </c>
      <c r="V420" s="330">
        <v>73.6842105263158</v>
      </c>
      <c r="W420" s="330">
        <v>73.6842105263158</v>
      </c>
      <c r="X420" s="331"/>
      <c r="Y420" s="335">
        <v>0</v>
      </c>
      <c r="Z420" s="335"/>
      <c r="AA420" s="335"/>
    </row>
    <row r="421" s="296" customFormat="1" spans="1:27">
      <c r="A421" s="319"/>
      <c r="B421" s="316">
        <v>2110102</v>
      </c>
      <c r="C421" s="320" t="s">
        <v>219</v>
      </c>
      <c r="D421" s="318">
        <v>16</v>
      </c>
      <c r="E421" s="318">
        <v>16</v>
      </c>
      <c r="F421" s="318">
        <v>0</v>
      </c>
      <c r="G421" s="318">
        <v>0</v>
      </c>
      <c r="H421" s="318">
        <v>0</v>
      </c>
      <c r="I421" s="318">
        <v>0</v>
      </c>
      <c r="J421" s="318">
        <v>0</v>
      </c>
      <c r="K421" s="318">
        <v>0</v>
      </c>
      <c r="L421" s="318">
        <v>0</v>
      </c>
      <c r="M421" s="318">
        <v>0</v>
      </c>
      <c r="N421" s="318">
        <v>0</v>
      </c>
      <c r="O421" s="318">
        <v>0</v>
      </c>
      <c r="P421" s="318">
        <v>0</v>
      </c>
      <c r="Q421" s="318">
        <v>0</v>
      </c>
      <c r="R421" s="318">
        <v>0</v>
      </c>
      <c r="S421" s="330" t="str">
        <f t="shared" si="6"/>
        <v/>
      </c>
      <c r="T421" s="330" t="e">
        <v>#DIV/0!</v>
      </c>
      <c r="U421" s="330" t="e">
        <v>#DIV/0!</v>
      </c>
      <c r="V421" s="330">
        <v>-100</v>
      </c>
      <c r="W421" s="330">
        <v>-100</v>
      </c>
      <c r="X421" s="331"/>
      <c r="Y421" s="335">
        <v>0</v>
      </c>
      <c r="Z421" s="335"/>
      <c r="AA421" s="335"/>
    </row>
    <row r="422" s="296" customFormat="1" spans="1:27">
      <c r="A422" s="319"/>
      <c r="B422" s="316">
        <v>2110104</v>
      </c>
      <c r="C422" s="320" t="s">
        <v>541</v>
      </c>
      <c r="D422" s="318">
        <v>0</v>
      </c>
      <c r="E422" s="318">
        <v>0</v>
      </c>
      <c r="F422" s="318">
        <v>24</v>
      </c>
      <c r="G422" s="318">
        <v>24</v>
      </c>
      <c r="H422" s="318">
        <v>0</v>
      </c>
      <c r="I422" s="318">
        <v>24</v>
      </c>
      <c r="J422" s="318">
        <v>24</v>
      </c>
      <c r="K422" s="318">
        <v>0</v>
      </c>
      <c r="L422" s="318">
        <v>24</v>
      </c>
      <c r="M422" s="318">
        <v>24</v>
      </c>
      <c r="N422" s="318">
        <v>0</v>
      </c>
      <c r="O422" s="318">
        <v>24</v>
      </c>
      <c r="P422" s="318">
        <v>24</v>
      </c>
      <c r="Q422" s="318">
        <v>0</v>
      </c>
      <c r="R422" s="318">
        <v>24</v>
      </c>
      <c r="S422" s="330">
        <f t="shared" si="6"/>
        <v>100</v>
      </c>
      <c r="T422" s="330">
        <v>0</v>
      </c>
      <c r="U422" s="330" t="e">
        <v>#DIV/0!</v>
      </c>
      <c r="V422" s="330" t="e">
        <v>#DIV/0!</v>
      </c>
      <c r="W422" s="330"/>
      <c r="X422" s="331"/>
      <c r="Y422" s="335">
        <v>0</v>
      </c>
      <c r="Z422" s="335"/>
      <c r="AA422" s="335"/>
    </row>
    <row r="423" s="296" customFormat="1" spans="1:27">
      <c r="A423" s="319"/>
      <c r="B423" s="316">
        <v>2110199</v>
      </c>
      <c r="C423" s="320" t="s">
        <v>542</v>
      </c>
      <c r="D423" s="318">
        <v>4</v>
      </c>
      <c r="E423" s="318">
        <v>4</v>
      </c>
      <c r="F423" s="318">
        <v>346</v>
      </c>
      <c r="G423" s="318">
        <v>346</v>
      </c>
      <c r="H423" s="318">
        <v>0</v>
      </c>
      <c r="I423" s="318">
        <v>346</v>
      </c>
      <c r="J423" s="318">
        <v>346</v>
      </c>
      <c r="K423" s="318">
        <v>0</v>
      </c>
      <c r="L423" s="318">
        <v>346</v>
      </c>
      <c r="M423" s="318">
        <v>346</v>
      </c>
      <c r="N423" s="318">
        <v>0</v>
      </c>
      <c r="O423" s="318">
        <v>346</v>
      </c>
      <c r="P423" s="318">
        <v>346</v>
      </c>
      <c r="Q423" s="318">
        <v>0</v>
      </c>
      <c r="R423" s="318">
        <v>346</v>
      </c>
      <c r="S423" s="330">
        <f t="shared" si="6"/>
        <v>100</v>
      </c>
      <c r="T423" s="330">
        <v>0</v>
      </c>
      <c r="U423" s="330" t="e">
        <v>#DIV/0!</v>
      </c>
      <c r="V423" s="330">
        <v>8550</v>
      </c>
      <c r="W423" s="330">
        <v>8550</v>
      </c>
      <c r="X423" s="331"/>
      <c r="Y423" s="335">
        <v>0</v>
      </c>
      <c r="Z423" s="335"/>
      <c r="AA423" s="335"/>
    </row>
    <row r="424" s="296" customFormat="1" spans="1:27">
      <c r="A424" s="319">
        <v>2</v>
      </c>
      <c r="B424" s="316">
        <v>21102</v>
      </c>
      <c r="C424" s="317" t="s">
        <v>543</v>
      </c>
      <c r="D424" s="318">
        <v>242</v>
      </c>
      <c r="E424" s="318">
        <v>242</v>
      </c>
      <c r="F424" s="318">
        <v>295</v>
      </c>
      <c r="G424" s="318">
        <v>295</v>
      </c>
      <c r="H424" s="318">
        <v>0</v>
      </c>
      <c r="I424" s="318">
        <v>295</v>
      </c>
      <c r="J424" s="318">
        <v>295</v>
      </c>
      <c r="K424" s="318">
        <v>0</v>
      </c>
      <c r="L424" s="318">
        <v>230.0156</v>
      </c>
      <c r="M424" s="318">
        <v>230.0156</v>
      </c>
      <c r="N424" s="318">
        <v>0</v>
      </c>
      <c r="O424" s="318">
        <v>497</v>
      </c>
      <c r="P424" s="318">
        <v>497</v>
      </c>
      <c r="Q424" s="318">
        <v>0</v>
      </c>
      <c r="R424" s="318">
        <v>497</v>
      </c>
      <c r="S424" s="330">
        <f t="shared" si="6"/>
        <v>216.07230118305</v>
      </c>
      <c r="T424" s="330">
        <v>116.07230118305</v>
      </c>
      <c r="U424" s="330" t="e">
        <v>#DIV/0!</v>
      </c>
      <c r="V424" s="330">
        <v>105.371900826446</v>
      </c>
      <c r="W424" s="330">
        <v>105.371900826446</v>
      </c>
      <c r="X424" s="331"/>
      <c r="Y424" s="335">
        <v>0</v>
      </c>
      <c r="Z424" s="335">
        <v>0</v>
      </c>
      <c r="AA424" s="335">
        <v>0</v>
      </c>
    </row>
    <row r="425" s="296" customFormat="1" spans="1:27">
      <c r="A425" s="319"/>
      <c r="B425" s="316">
        <v>2110204</v>
      </c>
      <c r="C425" s="320" t="s">
        <v>544</v>
      </c>
      <c r="D425" s="318">
        <v>21</v>
      </c>
      <c r="E425" s="318">
        <v>21</v>
      </c>
      <c r="F425" s="318">
        <v>0</v>
      </c>
      <c r="G425" s="318">
        <v>0</v>
      </c>
      <c r="H425" s="318">
        <v>0</v>
      </c>
      <c r="I425" s="318">
        <v>0</v>
      </c>
      <c r="J425" s="318">
        <v>0</v>
      </c>
      <c r="K425" s="318">
        <v>0</v>
      </c>
      <c r="L425" s="318">
        <v>0</v>
      </c>
      <c r="M425" s="318">
        <v>0</v>
      </c>
      <c r="N425" s="318">
        <v>0</v>
      </c>
      <c r="O425" s="318">
        <v>0</v>
      </c>
      <c r="P425" s="318">
        <v>0</v>
      </c>
      <c r="Q425" s="318">
        <v>0</v>
      </c>
      <c r="R425" s="318">
        <v>0</v>
      </c>
      <c r="S425" s="330" t="str">
        <f t="shared" si="6"/>
        <v/>
      </c>
      <c r="T425" s="330" t="e">
        <v>#DIV/0!</v>
      </c>
      <c r="U425" s="330" t="e">
        <v>#DIV/0!</v>
      </c>
      <c r="V425" s="330">
        <v>-100</v>
      </c>
      <c r="W425" s="330">
        <v>-100</v>
      </c>
      <c r="X425" s="331"/>
      <c r="Y425" s="335">
        <v>0</v>
      </c>
      <c r="Z425" s="335"/>
      <c r="AA425" s="335"/>
    </row>
    <row r="426" s="296" customFormat="1" spans="1:27">
      <c r="A426" s="319"/>
      <c r="B426" s="316">
        <v>2110299</v>
      </c>
      <c r="C426" s="320" t="s">
        <v>545</v>
      </c>
      <c r="D426" s="318">
        <v>221</v>
      </c>
      <c r="E426" s="318">
        <v>221</v>
      </c>
      <c r="F426" s="318">
        <v>295</v>
      </c>
      <c r="G426" s="318">
        <v>295</v>
      </c>
      <c r="H426" s="318">
        <v>0</v>
      </c>
      <c r="I426" s="318">
        <v>295</v>
      </c>
      <c r="J426" s="318">
        <v>295</v>
      </c>
      <c r="K426" s="318">
        <v>0</v>
      </c>
      <c r="L426" s="318">
        <v>230.0156</v>
      </c>
      <c r="M426" s="318">
        <v>230.0156</v>
      </c>
      <c r="N426" s="318">
        <v>0</v>
      </c>
      <c r="O426" s="318">
        <v>497</v>
      </c>
      <c r="P426" s="318">
        <v>497</v>
      </c>
      <c r="Q426" s="318">
        <v>0</v>
      </c>
      <c r="R426" s="318">
        <v>497</v>
      </c>
      <c r="S426" s="330">
        <f t="shared" si="6"/>
        <v>216.07230118305</v>
      </c>
      <c r="T426" s="330">
        <v>116.07230118305</v>
      </c>
      <c r="U426" s="330" t="e">
        <v>#DIV/0!</v>
      </c>
      <c r="V426" s="330">
        <v>124.886877828054</v>
      </c>
      <c r="W426" s="330">
        <v>124.886877828054</v>
      </c>
      <c r="X426" s="331"/>
      <c r="Y426" s="335">
        <v>0</v>
      </c>
      <c r="Z426" s="335"/>
      <c r="AA426" s="335"/>
    </row>
    <row r="427" s="296" customFormat="1" spans="1:27">
      <c r="A427" s="319">
        <v>2</v>
      </c>
      <c r="B427" s="316">
        <v>21103</v>
      </c>
      <c r="C427" s="317" t="s">
        <v>546</v>
      </c>
      <c r="D427" s="318">
        <v>1662</v>
      </c>
      <c r="E427" s="318">
        <v>1662</v>
      </c>
      <c r="F427" s="318">
        <v>1430</v>
      </c>
      <c r="G427" s="318">
        <v>1430</v>
      </c>
      <c r="H427" s="318">
        <v>0</v>
      </c>
      <c r="I427" s="318">
        <v>1430</v>
      </c>
      <c r="J427" s="318">
        <v>1430</v>
      </c>
      <c r="K427" s="318">
        <v>0</v>
      </c>
      <c r="L427" s="318">
        <v>510</v>
      </c>
      <c r="M427" s="318">
        <v>510</v>
      </c>
      <c r="N427" s="318">
        <v>0</v>
      </c>
      <c r="O427" s="318">
        <v>577</v>
      </c>
      <c r="P427" s="318">
        <v>577</v>
      </c>
      <c r="Q427" s="318">
        <v>0</v>
      </c>
      <c r="R427" s="318">
        <v>577</v>
      </c>
      <c r="S427" s="330">
        <f t="shared" si="6"/>
        <v>113.137254901961</v>
      </c>
      <c r="T427" s="330">
        <v>13.1372549019608</v>
      </c>
      <c r="U427" s="330" t="e">
        <v>#DIV/0!</v>
      </c>
      <c r="V427" s="330">
        <v>-65.2827918170879</v>
      </c>
      <c r="W427" s="330">
        <v>-65.2827918170879</v>
      </c>
      <c r="X427" s="331"/>
      <c r="Y427" s="335">
        <v>0</v>
      </c>
      <c r="Z427" s="335">
        <v>0</v>
      </c>
      <c r="AA427" s="335">
        <v>0</v>
      </c>
    </row>
    <row r="428" s="296" customFormat="1" spans="1:27">
      <c r="A428" s="319"/>
      <c r="B428" s="316">
        <v>2110301</v>
      </c>
      <c r="C428" s="320" t="s">
        <v>547</v>
      </c>
      <c r="D428" s="318">
        <v>0</v>
      </c>
      <c r="E428" s="318">
        <v>0</v>
      </c>
      <c r="F428" s="318">
        <v>0</v>
      </c>
      <c r="G428" s="318">
        <v>0</v>
      </c>
      <c r="H428" s="318">
        <v>0</v>
      </c>
      <c r="I428" s="318">
        <v>0</v>
      </c>
      <c r="J428" s="318">
        <v>0</v>
      </c>
      <c r="K428" s="318">
        <v>0</v>
      </c>
      <c r="L428" s="318">
        <v>0</v>
      </c>
      <c r="M428" s="318">
        <v>0</v>
      </c>
      <c r="N428" s="318">
        <v>0</v>
      </c>
      <c r="O428" s="318">
        <v>12</v>
      </c>
      <c r="P428" s="318">
        <v>12</v>
      </c>
      <c r="Q428" s="318">
        <v>0</v>
      </c>
      <c r="R428" s="318">
        <v>12</v>
      </c>
      <c r="S428" s="330" t="str">
        <f t="shared" si="6"/>
        <v/>
      </c>
      <c r="T428" s="330" t="e">
        <v>#DIV/0!</v>
      </c>
      <c r="U428" s="330" t="e">
        <v>#DIV/0!</v>
      </c>
      <c r="V428" s="330" t="e">
        <v>#DIV/0!</v>
      </c>
      <c r="W428" s="330"/>
      <c r="X428" s="331"/>
      <c r="Y428" s="335">
        <v>0</v>
      </c>
      <c r="Z428" s="335"/>
      <c r="AA428" s="335"/>
    </row>
    <row r="429" s="296" customFormat="1" spans="1:27">
      <c r="A429" s="319"/>
      <c r="B429" s="316">
        <v>2110302</v>
      </c>
      <c r="C429" s="320" t="s">
        <v>548</v>
      </c>
      <c r="D429" s="318">
        <v>1210</v>
      </c>
      <c r="E429" s="318">
        <v>1210</v>
      </c>
      <c r="F429" s="318">
        <v>1300</v>
      </c>
      <c r="G429" s="318">
        <v>1300</v>
      </c>
      <c r="H429" s="318">
        <v>0</v>
      </c>
      <c r="I429" s="318">
        <v>1300</v>
      </c>
      <c r="J429" s="318">
        <v>1300</v>
      </c>
      <c r="K429" s="318">
        <v>0</v>
      </c>
      <c r="L429" s="318">
        <v>440</v>
      </c>
      <c r="M429" s="318">
        <v>440</v>
      </c>
      <c r="N429" s="318">
        <v>0</v>
      </c>
      <c r="O429" s="318">
        <v>440</v>
      </c>
      <c r="P429" s="318">
        <v>440</v>
      </c>
      <c r="Q429" s="318">
        <v>0</v>
      </c>
      <c r="R429" s="318">
        <v>440</v>
      </c>
      <c r="S429" s="330">
        <f t="shared" si="6"/>
        <v>100</v>
      </c>
      <c r="T429" s="330">
        <v>0</v>
      </c>
      <c r="U429" s="330" t="e">
        <v>#DIV/0!</v>
      </c>
      <c r="V429" s="330">
        <v>-63.6363636363636</v>
      </c>
      <c r="W429" s="330">
        <v>-63.6363636363636</v>
      </c>
      <c r="X429" s="331"/>
      <c r="Y429" s="335">
        <v>0</v>
      </c>
      <c r="Z429" s="335"/>
      <c r="AA429" s="335"/>
    </row>
    <row r="430" s="296" customFormat="1" spans="1:27">
      <c r="A430" s="319"/>
      <c r="B430" s="316">
        <v>2110303</v>
      </c>
      <c r="C430" s="320" t="s">
        <v>549</v>
      </c>
      <c r="D430" s="318">
        <v>0</v>
      </c>
      <c r="E430" s="318">
        <v>0</v>
      </c>
      <c r="F430" s="318">
        <v>0</v>
      </c>
      <c r="G430" s="318">
        <v>0</v>
      </c>
      <c r="H430" s="318">
        <v>0</v>
      </c>
      <c r="I430" s="318">
        <v>0</v>
      </c>
      <c r="J430" s="318">
        <v>0</v>
      </c>
      <c r="K430" s="318">
        <v>0</v>
      </c>
      <c r="L430" s="318">
        <v>0</v>
      </c>
      <c r="M430" s="318">
        <v>0</v>
      </c>
      <c r="N430" s="318">
        <v>0</v>
      </c>
      <c r="O430" s="318">
        <v>31</v>
      </c>
      <c r="P430" s="318">
        <v>31</v>
      </c>
      <c r="Q430" s="318">
        <v>0</v>
      </c>
      <c r="R430" s="318">
        <v>31</v>
      </c>
      <c r="S430" s="330" t="str">
        <f t="shared" si="6"/>
        <v/>
      </c>
      <c r="T430" s="330" t="e">
        <v>#DIV/0!</v>
      </c>
      <c r="U430" s="330" t="e">
        <v>#DIV/0!</v>
      </c>
      <c r="V430" s="330" t="e">
        <v>#DIV/0!</v>
      </c>
      <c r="W430" s="330"/>
      <c r="X430" s="331"/>
      <c r="Y430" s="335">
        <v>0</v>
      </c>
      <c r="Z430" s="335"/>
      <c r="AA430" s="335"/>
    </row>
    <row r="431" s="296" customFormat="1" spans="1:27">
      <c r="A431" s="319"/>
      <c r="B431" s="316">
        <v>2110304</v>
      </c>
      <c r="C431" s="320" t="s">
        <v>550</v>
      </c>
      <c r="D431" s="318">
        <v>48</v>
      </c>
      <c r="E431" s="318">
        <v>48</v>
      </c>
      <c r="F431" s="318">
        <v>60</v>
      </c>
      <c r="G431" s="318">
        <v>60</v>
      </c>
      <c r="H431" s="318">
        <v>0</v>
      </c>
      <c r="I431" s="318">
        <v>60</v>
      </c>
      <c r="J431" s="318">
        <v>60</v>
      </c>
      <c r="K431" s="318">
        <v>0</v>
      </c>
      <c r="L431" s="318">
        <v>0</v>
      </c>
      <c r="M431" s="318">
        <v>0</v>
      </c>
      <c r="N431" s="318">
        <v>0</v>
      </c>
      <c r="O431" s="318">
        <v>94</v>
      </c>
      <c r="P431" s="318">
        <v>94</v>
      </c>
      <c r="Q431" s="318">
        <v>0</v>
      </c>
      <c r="R431" s="318">
        <v>94</v>
      </c>
      <c r="S431" s="330" t="str">
        <f t="shared" si="6"/>
        <v/>
      </c>
      <c r="T431" s="330" t="e">
        <v>#DIV/0!</v>
      </c>
      <c r="U431" s="330" t="e">
        <v>#DIV/0!</v>
      </c>
      <c r="V431" s="330">
        <v>95.8333333333333</v>
      </c>
      <c r="W431" s="330">
        <v>95.8333333333333</v>
      </c>
      <c r="X431" s="331"/>
      <c r="Y431" s="335">
        <v>0</v>
      </c>
      <c r="Z431" s="335"/>
      <c r="AA431" s="335"/>
    </row>
    <row r="432" s="296" customFormat="1" spans="1:27">
      <c r="A432" s="319"/>
      <c r="B432" s="316">
        <v>2110307</v>
      </c>
      <c r="C432" s="320" t="s">
        <v>551</v>
      </c>
      <c r="D432" s="318">
        <v>404</v>
      </c>
      <c r="E432" s="318">
        <v>404</v>
      </c>
      <c r="F432" s="318">
        <v>0</v>
      </c>
      <c r="G432" s="318">
        <v>0</v>
      </c>
      <c r="H432" s="318">
        <v>0</v>
      </c>
      <c r="I432" s="318">
        <v>0</v>
      </c>
      <c r="J432" s="318">
        <v>0</v>
      </c>
      <c r="K432" s="318">
        <v>0</v>
      </c>
      <c r="L432" s="318">
        <v>0</v>
      </c>
      <c r="M432" s="318">
        <v>0</v>
      </c>
      <c r="N432" s="318">
        <v>0</v>
      </c>
      <c r="O432" s="318">
        <v>0</v>
      </c>
      <c r="P432" s="318">
        <v>0</v>
      </c>
      <c r="Q432" s="318">
        <v>0</v>
      </c>
      <c r="R432" s="318">
        <v>0</v>
      </c>
      <c r="S432" s="330" t="str">
        <f t="shared" si="6"/>
        <v/>
      </c>
      <c r="T432" s="330" t="e">
        <v>#DIV/0!</v>
      </c>
      <c r="U432" s="330" t="e">
        <v>#DIV/0!</v>
      </c>
      <c r="V432" s="330">
        <v>-100</v>
      </c>
      <c r="W432" s="330">
        <v>-100</v>
      </c>
      <c r="X432" s="331"/>
      <c r="Y432" s="335">
        <v>0</v>
      </c>
      <c r="Z432" s="335"/>
      <c r="AA432" s="335"/>
    </row>
    <row r="433" s="296" customFormat="1" spans="1:27">
      <c r="A433" s="319"/>
      <c r="B433" s="316">
        <v>2110399</v>
      </c>
      <c r="C433" s="320" t="s">
        <v>552</v>
      </c>
      <c r="D433" s="318">
        <v>0</v>
      </c>
      <c r="E433" s="318">
        <v>0</v>
      </c>
      <c r="F433" s="318">
        <v>70</v>
      </c>
      <c r="G433" s="318">
        <v>70</v>
      </c>
      <c r="H433" s="318">
        <v>0</v>
      </c>
      <c r="I433" s="318">
        <v>70</v>
      </c>
      <c r="J433" s="318">
        <v>70</v>
      </c>
      <c r="K433" s="318">
        <v>0</v>
      </c>
      <c r="L433" s="318">
        <v>70</v>
      </c>
      <c r="M433" s="318">
        <v>70</v>
      </c>
      <c r="N433" s="318">
        <v>0</v>
      </c>
      <c r="O433" s="318">
        <v>0</v>
      </c>
      <c r="P433" s="318">
        <v>0</v>
      </c>
      <c r="Q433" s="318">
        <v>0</v>
      </c>
      <c r="R433" s="318">
        <v>0</v>
      </c>
      <c r="S433" s="330">
        <f t="shared" si="6"/>
        <v>0</v>
      </c>
      <c r="T433" s="330">
        <v>-100</v>
      </c>
      <c r="U433" s="330" t="e">
        <v>#DIV/0!</v>
      </c>
      <c r="V433" s="330" t="e">
        <v>#DIV/0!</v>
      </c>
      <c r="W433" s="330"/>
      <c r="X433" s="331"/>
      <c r="Y433" s="335">
        <v>0</v>
      </c>
      <c r="Z433" s="335"/>
      <c r="AA433" s="335"/>
    </row>
    <row r="434" s="296" customFormat="1" spans="1:27">
      <c r="A434" s="319">
        <v>2</v>
      </c>
      <c r="B434" s="316">
        <v>21104</v>
      </c>
      <c r="C434" s="317" t="s">
        <v>553</v>
      </c>
      <c r="D434" s="318">
        <v>7631</v>
      </c>
      <c r="E434" s="318">
        <v>7631</v>
      </c>
      <c r="F434" s="318">
        <v>2000</v>
      </c>
      <c r="G434" s="318">
        <v>2000</v>
      </c>
      <c r="H434" s="318">
        <v>0</v>
      </c>
      <c r="I434" s="318">
        <v>2000</v>
      </c>
      <c r="J434" s="318">
        <v>2000</v>
      </c>
      <c r="K434" s="318">
        <v>0</v>
      </c>
      <c r="L434" s="318">
        <v>5620</v>
      </c>
      <c r="M434" s="318">
        <v>5620</v>
      </c>
      <c r="N434" s="318">
        <v>0</v>
      </c>
      <c r="O434" s="318">
        <v>5409</v>
      </c>
      <c r="P434" s="318">
        <v>5409</v>
      </c>
      <c r="Q434" s="318">
        <v>0</v>
      </c>
      <c r="R434" s="318">
        <v>5409</v>
      </c>
      <c r="S434" s="330">
        <f t="shared" si="6"/>
        <v>96.2455516014235</v>
      </c>
      <c r="T434" s="330">
        <v>-3.75444839857651</v>
      </c>
      <c r="U434" s="330" t="e">
        <v>#DIV/0!</v>
      </c>
      <c r="V434" s="330">
        <v>-29.1180710260778</v>
      </c>
      <c r="W434" s="330">
        <v>-29.1180710260778</v>
      </c>
      <c r="X434" s="331"/>
      <c r="Y434" s="335">
        <v>0</v>
      </c>
      <c r="Z434" s="335">
        <v>0</v>
      </c>
      <c r="AA434" s="335">
        <v>0</v>
      </c>
    </row>
    <row r="435" s="296" customFormat="1" spans="1:27">
      <c r="A435" s="319"/>
      <c r="B435" s="316">
        <v>2110402</v>
      </c>
      <c r="C435" s="320" t="s">
        <v>554</v>
      </c>
      <c r="D435" s="318">
        <v>7631</v>
      </c>
      <c r="E435" s="318">
        <v>7631</v>
      </c>
      <c r="F435" s="318">
        <v>2000</v>
      </c>
      <c r="G435" s="318">
        <v>2000</v>
      </c>
      <c r="H435" s="318">
        <v>0</v>
      </c>
      <c r="I435" s="318">
        <v>2000</v>
      </c>
      <c r="J435" s="318">
        <v>2000</v>
      </c>
      <c r="K435" s="318">
        <v>0</v>
      </c>
      <c r="L435" s="318">
        <v>5620</v>
      </c>
      <c r="M435" s="318">
        <v>5620</v>
      </c>
      <c r="N435" s="318">
        <v>0</v>
      </c>
      <c r="O435" s="318">
        <v>5409</v>
      </c>
      <c r="P435" s="318">
        <v>5409</v>
      </c>
      <c r="Q435" s="318">
        <v>0</v>
      </c>
      <c r="R435" s="318">
        <v>5409</v>
      </c>
      <c r="S435" s="330">
        <f t="shared" si="6"/>
        <v>96.2455516014235</v>
      </c>
      <c r="T435" s="330">
        <v>-3.75444839857651</v>
      </c>
      <c r="U435" s="330" t="e">
        <v>#DIV/0!</v>
      </c>
      <c r="V435" s="330">
        <v>-29.1180710260778</v>
      </c>
      <c r="W435" s="330">
        <v>-29.1180710260778</v>
      </c>
      <c r="X435" s="331"/>
      <c r="Y435" s="335">
        <v>0</v>
      </c>
      <c r="Z435" s="335"/>
      <c r="AA435" s="335"/>
    </row>
    <row r="436" s="296" customFormat="1" spans="1:27">
      <c r="A436" s="319">
        <v>2</v>
      </c>
      <c r="B436" s="316">
        <v>21105</v>
      </c>
      <c r="C436" s="317" t="s">
        <v>555</v>
      </c>
      <c r="D436" s="318">
        <v>267</v>
      </c>
      <c r="E436" s="318">
        <v>267</v>
      </c>
      <c r="F436" s="318">
        <v>2625</v>
      </c>
      <c r="G436" s="318">
        <v>2625</v>
      </c>
      <c r="H436" s="318">
        <v>0</v>
      </c>
      <c r="I436" s="318">
        <v>2625</v>
      </c>
      <c r="J436" s="318">
        <v>2625</v>
      </c>
      <c r="K436" s="318">
        <v>0</v>
      </c>
      <c r="L436" s="318">
        <v>1720</v>
      </c>
      <c r="M436" s="318">
        <v>1720</v>
      </c>
      <c r="N436" s="318">
        <v>0</v>
      </c>
      <c r="O436" s="318">
        <v>1720</v>
      </c>
      <c r="P436" s="318">
        <v>1720</v>
      </c>
      <c r="Q436" s="318">
        <v>0</v>
      </c>
      <c r="R436" s="318">
        <v>1720</v>
      </c>
      <c r="S436" s="330">
        <f t="shared" si="6"/>
        <v>100</v>
      </c>
      <c r="T436" s="330">
        <v>0</v>
      </c>
      <c r="U436" s="330" t="e">
        <v>#DIV/0!</v>
      </c>
      <c r="V436" s="330">
        <v>544.194756554307</v>
      </c>
      <c r="W436" s="330">
        <v>544.194756554307</v>
      </c>
      <c r="X436" s="331"/>
      <c r="Y436" s="335">
        <v>0</v>
      </c>
      <c r="Z436" s="335">
        <v>0</v>
      </c>
      <c r="AA436" s="335">
        <v>0</v>
      </c>
    </row>
    <row r="437" s="296" customFormat="1" spans="1:27">
      <c r="A437" s="319"/>
      <c r="B437" s="316">
        <v>2110501</v>
      </c>
      <c r="C437" s="320" t="s">
        <v>556</v>
      </c>
      <c r="D437" s="318">
        <v>0</v>
      </c>
      <c r="E437" s="318">
        <v>0</v>
      </c>
      <c r="F437" s="318">
        <v>2356</v>
      </c>
      <c r="G437" s="318">
        <v>2356</v>
      </c>
      <c r="H437" s="318">
        <v>0</v>
      </c>
      <c r="I437" s="318">
        <v>2356</v>
      </c>
      <c r="J437" s="318">
        <v>2356</v>
      </c>
      <c r="K437" s="318">
        <v>0</v>
      </c>
      <c r="L437" s="318">
        <v>1155.5</v>
      </c>
      <c r="M437" s="318">
        <v>1155.5</v>
      </c>
      <c r="N437" s="318">
        <v>0</v>
      </c>
      <c r="O437" s="318">
        <v>1171</v>
      </c>
      <c r="P437" s="318">
        <v>1171</v>
      </c>
      <c r="Q437" s="318">
        <v>0</v>
      </c>
      <c r="R437" s="318">
        <v>1171</v>
      </c>
      <c r="S437" s="330">
        <f t="shared" si="6"/>
        <v>101.341410644743</v>
      </c>
      <c r="T437" s="330">
        <v>1.34141064474254</v>
      </c>
      <c r="U437" s="330" t="e">
        <v>#DIV/0!</v>
      </c>
      <c r="V437" s="330" t="e">
        <v>#DIV/0!</v>
      </c>
      <c r="W437" s="330"/>
      <c r="X437" s="331"/>
      <c r="Y437" s="335">
        <v>0</v>
      </c>
      <c r="Z437" s="335"/>
      <c r="AA437" s="335"/>
    </row>
    <row r="438" s="296" customFormat="1" spans="1:27">
      <c r="A438" s="319"/>
      <c r="B438" s="316">
        <v>2110502</v>
      </c>
      <c r="C438" s="320" t="s">
        <v>557</v>
      </c>
      <c r="D438" s="318">
        <v>37</v>
      </c>
      <c r="E438" s="318">
        <v>37</v>
      </c>
      <c r="F438" s="318">
        <v>0</v>
      </c>
      <c r="G438" s="318">
        <v>0</v>
      </c>
      <c r="H438" s="318">
        <v>0</v>
      </c>
      <c r="I438" s="318">
        <v>0</v>
      </c>
      <c r="J438" s="318">
        <v>0</v>
      </c>
      <c r="K438" s="318">
        <v>0</v>
      </c>
      <c r="L438" s="318">
        <v>0</v>
      </c>
      <c r="M438" s="318">
        <v>0</v>
      </c>
      <c r="N438" s="318">
        <v>0</v>
      </c>
      <c r="O438" s="318">
        <v>0</v>
      </c>
      <c r="P438" s="318">
        <v>0</v>
      </c>
      <c r="Q438" s="318">
        <v>0</v>
      </c>
      <c r="R438" s="318">
        <v>0</v>
      </c>
      <c r="S438" s="330" t="str">
        <f t="shared" si="6"/>
        <v/>
      </c>
      <c r="T438" s="330" t="e">
        <v>#DIV/0!</v>
      </c>
      <c r="U438" s="330" t="e">
        <v>#DIV/0!</v>
      </c>
      <c r="V438" s="330">
        <v>-100</v>
      </c>
      <c r="W438" s="330">
        <v>-100</v>
      </c>
      <c r="X438" s="331"/>
      <c r="Y438" s="335">
        <v>0</v>
      </c>
      <c r="Z438" s="335"/>
      <c r="AA438" s="335"/>
    </row>
    <row r="439" s="296" customFormat="1" spans="1:27">
      <c r="A439" s="319"/>
      <c r="B439" s="316">
        <v>2110503</v>
      </c>
      <c r="C439" s="320" t="s">
        <v>558</v>
      </c>
      <c r="D439" s="318">
        <v>25</v>
      </c>
      <c r="E439" s="318">
        <v>25</v>
      </c>
      <c r="F439" s="318">
        <v>59</v>
      </c>
      <c r="G439" s="318">
        <v>59</v>
      </c>
      <c r="H439" s="318">
        <v>0</v>
      </c>
      <c r="I439" s="318">
        <v>59</v>
      </c>
      <c r="J439" s="318">
        <v>59</v>
      </c>
      <c r="K439" s="318">
        <v>0</v>
      </c>
      <c r="L439" s="318">
        <v>59</v>
      </c>
      <c r="M439" s="318">
        <v>59</v>
      </c>
      <c r="N439" s="318">
        <v>0</v>
      </c>
      <c r="O439" s="318">
        <v>59</v>
      </c>
      <c r="P439" s="318">
        <v>59</v>
      </c>
      <c r="Q439" s="318">
        <v>0</v>
      </c>
      <c r="R439" s="318">
        <v>59</v>
      </c>
      <c r="S439" s="330">
        <f t="shared" si="6"/>
        <v>100</v>
      </c>
      <c r="T439" s="330">
        <v>0</v>
      </c>
      <c r="U439" s="330" t="e">
        <v>#DIV/0!</v>
      </c>
      <c r="V439" s="330">
        <v>136</v>
      </c>
      <c r="W439" s="330">
        <v>136</v>
      </c>
      <c r="X439" s="331"/>
      <c r="Y439" s="335">
        <v>0</v>
      </c>
      <c r="Z439" s="335"/>
      <c r="AA439" s="335"/>
    </row>
    <row r="440" s="296" customFormat="1" spans="1:27">
      <c r="A440" s="319"/>
      <c r="B440" s="316">
        <v>2110506</v>
      </c>
      <c r="C440" s="320" t="s">
        <v>559</v>
      </c>
      <c r="D440" s="318">
        <v>200</v>
      </c>
      <c r="E440" s="318">
        <v>200</v>
      </c>
      <c r="F440" s="318">
        <v>200</v>
      </c>
      <c r="G440" s="318">
        <v>200</v>
      </c>
      <c r="H440" s="318">
        <v>0</v>
      </c>
      <c r="I440" s="318">
        <v>200</v>
      </c>
      <c r="J440" s="318">
        <v>200</v>
      </c>
      <c r="K440" s="318">
        <v>0</v>
      </c>
      <c r="L440" s="318">
        <v>505.5</v>
      </c>
      <c r="M440" s="318">
        <v>505.5</v>
      </c>
      <c r="N440" s="318">
        <v>0</v>
      </c>
      <c r="O440" s="318">
        <v>490</v>
      </c>
      <c r="P440" s="318">
        <v>490</v>
      </c>
      <c r="Q440" s="318">
        <v>0</v>
      </c>
      <c r="R440" s="318">
        <v>490</v>
      </c>
      <c r="S440" s="330">
        <f t="shared" si="6"/>
        <v>96.9337289812067</v>
      </c>
      <c r="T440" s="330">
        <v>-3.06627101879327</v>
      </c>
      <c r="U440" s="330" t="e">
        <v>#DIV/0!</v>
      </c>
      <c r="V440" s="330">
        <v>145</v>
      </c>
      <c r="W440" s="330">
        <v>145</v>
      </c>
      <c r="X440" s="331"/>
      <c r="Y440" s="335">
        <v>0</v>
      </c>
      <c r="Z440" s="335"/>
      <c r="AA440" s="335"/>
    </row>
    <row r="441" s="296" customFormat="1" spans="1:27">
      <c r="A441" s="319"/>
      <c r="B441" s="316">
        <v>2110599</v>
      </c>
      <c r="C441" s="320" t="s">
        <v>560</v>
      </c>
      <c r="D441" s="318">
        <v>5</v>
      </c>
      <c r="E441" s="318">
        <v>5</v>
      </c>
      <c r="F441" s="318">
        <v>10</v>
      </c>
      <c r="G441" s="318">
        <v>10</v>
      </c>
      <c r="H441" s="318">
        <v>0</v>
      </c>
      <c r="I441" s="318">
        <v>10</v>
      </c>
      <c r="J441" s="318">
        <v>10</v>
      </c>
      <c r="K441" s="318">
        <v>0</v>
      </c>
      <c r="L441" s="318">
        <v>0</v>
      </c>
      <c r="M441" s="318">
        <v>0</v>
      </c>
      <c r="N441" s="318">
        <v>0</v>
      </c>
      <c r="O441" s="318">
        <v>0</v>
      </c>
      <c r="P441" s="318">
        <v>0</v>
      </c>
      <c r="Q441" s="318">
        <v>0</v>
      </c>
      <c r="R441" s="318">
        <v>0</v>
      </c>
      <c r="S441" s="330" t="str">
        <f t="shared" si="6"/>
        <v/>
      </c>
      <c r="T441" s="330" t="e">
        <v>#DIV/0!</v>
      </c>
      <c r="U441" s="330" t="e">
        <v>#DIV/0!</v>
      </c>
      <c r="V441" s="330">
        <v>-100</v>
      </c>
      <c r="W441" s="330">
        <v>-100</v>
      </c>
      <c r="X441" s="331"/>
      <c r="Y441" s="335">
        <v>0</v>
      </c>
      <c r="Z441" s="335"/>
      <c r="AA441" s="335"/>
    </row>
    <row r="442" s="296" customFormat="1" spans="1:27">
      <c r="A442" s="319">
        <v>2</v>
      </c>
      <c r="B442" s="316">
        <v>21106</v>
      </c>
      <c r="C442" s="317" t="s">
        <v>561</v>
      </c>
      <c r="D442" s="318">
        <v>9123</v>
      </c>
      <c r="E442" s="318">
        <v>9123</v>
      </c>
      <c r="F442" s="318">
        <v>9420</v>
      </c>
      <c r="G442" s="318">
        <v>9420</v>
      </c>
      <c r="H442" s="318">
        <v>0</v>
      </c>
      <c r="I442" s="318">
        <v>9420</v>
      </c>
      <c r="J442" s="318">
        <v>9420</v>
      </c>
      <c r="K442" s="318">
        <v>0</v>
      </c>
      <c r="L442" s="318">
        <v>9669.5</v>
      </c>
      <c r="M442" s="318">
        <v>9669.5</v>
      </c>
      <c r="N442" s="318">
        <v>0</v>
      </c>
      <c r="O442" s="318">
        <v>9670</v>
      </c>
      <c r="P442" s="318">
        <v>9670</v>
      </c>
      <c r="Q442" s="318">
        <v>0</v>
      </c>
      <c r="R442" s="318">
        <v>9670</v>
      </c>
      <c r="S442" s="330">
        <f t="shared" si="6"/>
        <v>100.005170898185</v>
      </c>
      <c r="T442" s="330">
        <v>0.00517089818501474</v>
      </c>
      <c r="U442" s="330" t="e">
        <v>#DIV/0!</v>
      </c>
      <c r="V442" s="330">
        <v>5.99583470349666</v>
      </c>
      <c r="W442" s="330">
        <v>5.99583470349666</v>
      </c>
      <c r="X442" s="331"/>
      <c r="Y442" s="335">
        <v>0</v>
      </c>
      <c r="Z442" s="335">
        <v>0</v>
      </c>
      <c r="AA442" s="335">
        <v>0</v>
      </c>
    </row>
    <row r="443" s="296" customFormat="1" spans="1:27">
      <c r="A443" s="319"/>
      <c r="B443" s="316">
        <v>2110602</v>
      </c>
      <c r="C443" s="320" t="s">
        <v>562</v>
      </c>
      <c r="D443" s="318">
        <v>6622</v>
      </c>
      <c r="E443" s="318">
        <v>6622</v>
      </c>
      <c r="F443" s="318">
        <v>7000</v>
      </c>
      <c r="G443" s="318">
        <v>7000</v>
      </c>
      <c r="H443" s="318">
        <v>0</v>
      </c>
      <c r="I443" s="318">
        <v>7000</v>
      </c>
      <c r="J443" s="318">
        <v>7000</v>
      </c>
      <c r="K443" s="318">
        <v>0</v>
      </c>
      <c r="L443" s="318">
        <v>3121.5</v>
      </c>
      <c r="M443" s="318">
        <v>3121.5</v>
      </c>
      <c r="N443" s="318">
        <v>0</v>
      </c>
      <c r="O443" s="318">
        <v>3122</v>
      </c>
      <c r="P443" s="318">
        <v>3122</v>
      </c>
      <c r="Q443" s="318">
        <v>0</v>
      </c>
      <c r="R443" s="318">
        <v>3122</v>
      </c>
      <c r="S443" s="330">
        <f t="shared" si="6"/>
        <v>100.016017940093</v>
      </c>
      <c r="T443" s="330">
        <v>0.0160179400929041</v>
      </c>
      <c r="U443" s="330" t="e">
        <v>#DIV/0!</v>
      </c>
      <c r="V443" s="330">
        <v>-52.8541226215645</v>
      </c>
      <c r="W443" s="330">
        <v>-52.8541226215645</v>
      </c>
      <c r="X443" s="331"/>
      <c r="Y443" s="335">
        <v>0</v>
      </c>
      <c r="Z443" s="335"/>
      <c r="AA443" s="335"/>
    </row>
    <row r="444" s="296" customFormat="1" spans="1:27">
      <c r="A444" s="319"/>
      <c r="B444" s="316">
        <v>2110603</v>
      </c>
      <c r="C444" s="320" t="s">
        <v>563</v>
      </c>
      <c r="D444" s="318">
        <v>0</v>
      </c>
      <c r="E444" s="318">
        <v>0</v>
      </c>
      <c r="F444" s="318">
        <v>0</v>
      </c>
      <c r="G444" s="318">
        <v>0</v>
      </c>
      <c r="H444" s="318">
        <v>0</v>
      </c>
      <c r="I444" s="318">
        <v>0</v>
      </c>
      <c r="J444" s="318">
        <v>0</v>
      </c>
      <c r="K444" s="318">
        <v>0</v>
      </c>
      <c r="L444" s="318">
        <v>0</v>
      </c>
      <c r="M444" s="318">
        <v>0</v>
      </c>
      <c r="N444" s="318">
        <v>0</v>
      </c>
      <c r="O444" s="318">
        <v>3500</v>
      </c>
      <c r="P444" s="318">
        <v>3500</v>
      </c>
      <c r="Q444" s="318">
        <v>0</v>
      </c>
      <c r="R444" s="318">
        <v>3500</v>
      </c>
      <c r="S444" s="330" t="str">
        <f t="shared" si="6"/>
        <v/>
      </c>
      <c r="T444" s="330" t="e">
        <v>#DIV/0!</v>
      </c>
      <c r="U444" s="330" t="e">
        <v>#DIV/0!</v>
      </c>
      <c r="V444" s="330" t="e">
        <v>#DIV/0!</v>
      </c>
      <c r="W444" s="330"/>
      <c r="X444" s="331"/>
      <c r="Y444" s="335">
        <v>0</v>
      </c>
      <c r="Z444" s="335"/>
      <c r="AA444" s="335"/>
    </row>
    <row r="445" s="296" customFormat="1" spans="1:27">
      <c r="A445" s="319"/>
      <c r="B445" s="316">
        <v>2110605</v>
      </c>
      <c r="C445" s="320" t="s">
        <v>564</v>
      </c>
      <c r="D445" s="318">
        <v>2100</v>
      </c>
      <c r="E445" s="318">
        <v>2100</v>
      </c>
      <c r="F445" s="318">
        <v>2100</v>
      </c>
      <c r="G445" s="318">
        <v>2100</v>
      </c>
      <c r="H445" s="318">
        <v>0</v>
      </c>
      <c r="I445" s="318">
        <v>2100</v>
      </c>
      <c r="J445" s="318">
        <v>2100</v>
      </c>
      <c r="K445" s="318">
        <v>0</v>
      </c>
      <c r="L445" s="318">
        <v>28</v>
      </c>
      <c r="M445" s="318">
        <v>28</v>
      </c>
      <c r="N445" s="318">
        <v>0</v>
      </c>
      <c r="O445" s="318">
        <v>28</v>
      </c>
      <c r="P445" s="318">
        <v>28</v>
      </c>
      <c r="Q445" s="318">
        <v>0</v>
      </c>
      <c r="R445" s="318">
        <v>28</v>
      </c>
      <c r="S445" s="330">
        <f t="shared" si="6"/>
        <v>100</v>
      </c>
      <c r="T445" s="330">
        <v>0</v>
      </c>
      <c r="U445" s="330" t="e">
        <v>#DIV/0!</v>
      </c>
      <c r="V445" s="330">
        <v>-98.6666666666667</v>
      </c>
      <c r="W445" s="330">
        <v>-98.6666666666667</v>
      </c>
      <c r="X445" s="331"/>
      <c r="Y445" s="335">
        <v>0</v>
      </c>
      <c r="Z445" s="335"/>
      <c r="AA445" s="335"/>
    </row>
    <row r="446" s="296" customFormat="1" spans="1:27">
      <c r="A446" s="319"/>
      <c r="B446" s="316">
        <v>2110699</v>
      </c>
      <c r="C446" s="320" t="s">
        <v>565</v>
      </c>
      <c r="D446" s="318">
        <v>401</v>
      </c>
      <c r="E446" s="318">
        <v>401</v>
      </c>
      <c r="F446" s="318">
        <v>320</v>
      </c>
      <c r="G446" s="318">
        <v>320</v>
      </c>
      <c r="H446" s="318">
        <v>0</v>
      </c>
      <c r="I446" s="318">
        <v>320</v>
      </c>
      <c r="J446" s="318">
        <v>320</v>
      </c>
      <c r="K446" s="318">
        <v>0</v>
      </c>
      <c r="L446" s="318">
        <v>6520</v>
      </c>
      <c r="M446" s="318">
        <v>6520</v>
      </c>
      <c r="N446" s="318">
        <v>0</v>
      </c>
      <c r="O446" s="318">
        <v>3020</v>
      </c>
      <c r="P446" s="318">
        <v>3020</v>
      </c>
      <c r="Q446" s="318">
        <v>0</v>
      </c>
      <c r="R446" s="318">
        <v>3020</v>
      </c>
      <c r="S446" s="330">
        <f t="shared" si="6"/>
        <v>46.319018404908</v>
      </c>
      <c r="T446" s="330">
        <v>-53.680981595092</v>
      </c>
      <c r="U446" s="330" t="e">
        <v>#DIV/0!</v>
      </c>
      <c r="V446" s="330">
        <v>653.117206982544</v>
      </c>
      <c r="W446" s="330">
        <v>653.117206982544</v>
      </c>
      <c r="X446" s="331"/>
      <c r="Y446" s="335">
        <v>0</v>
      </c>
      <c r="Z446" s="335"/>
      <c r="AA446" s="335"/>
    </row>
    <row r="447" s="296" customFormat="1" spans="1:27">
      <c r="A447" s="319">
        <v>2</v>
      </c>
      <c r="B447" s="316">
        <v>21107</v>
      </c>
      <c r="C447" s="317" t="s">
        <v>566</v>
      </c>
      <c r="D447" s="318">
        <v>1500</v>
      </c>
      <c r="E447" s="318">
        <v>1500</v>
      </c>
      <c r="F447" s="318">
        <v>0</v>
      </c>
      <c r="G447" s="318">
        <v>0</v>
      </c>
      <c r="H447" s="318">
        <v>0</v>
      </c>
      <c r="I447" s="318">
        <v>0</v>
      </c>
      <c r="J447" s="318">
        <v>0</v>
      </c>
      <c r="K447" s="318">
        <v>0</v>
      </c>
      <c r="L447" s="318">
        <v>0</v>
      </c>
      <c r="M447" s="318">
        <v>0</v>
      </c>
      <c r="N447" s="318">
        <v>0</v>
      </c>
      <c r="O447" s="318">
        <v>0</v>
      </c>
      <c r="P447" s="318">
        <v>0</v>
      </c>
      <c r="Q447" s="318">
        <v>0</v>
      </c>
      <c r="R447" s="318">
        <v>0</v>
      </c>
      <c r="S447" s="330" t="str">
        <f t="shared" si="6"/>
        <v/>
      </c>
      <c r="T447" s="330" t="e">
        <v>#DIV/0!</v>
      </c>
      <c r="U447" s="330" t="e">
        <v>#DIV/0!</v>
      </c>
      <c r="V447" s="330">
        <v>-100</v>
      </c>
      <c r="W447" s="330">
        <v>-100</v>
      </c>
      <c r="X447" s="331"/>
      <c r="Y447" s="335">
        <v>0</v>
      </c>
      <c r="Z447" s="335">
        <v>0</v>
      </c>
      <c r="AA447" s="335">
        <v>0</v>
      </c>
    </row>
    <row r="448" s="296" customFormat="1" spans="1:27">
      <c r="A448" s="319"/>
      <c r="B448" s="316">
        <v>2110799</v>
      </c>
      <c r="C448" s="320" t="s">
        <v>567</v>
      </c>
      <c r="D448" s="318">
        <v>1500</v>
      </c>
      <c r="E448" s="318">
        <v>1500</v>
      </c>
      <c r="F448" s="318">
        <v>0</v>
      </c>
      <c r="G448" s="318">
        <v>0</v>
      </c>
      <c r="H448" s="318">
        <v>0</v>
      </c>
      <c r="I448" s="318">
        <v>0</v>
      </c>
      <c r="J448" s="318">
        <v>0</v>
      </c>
      <c r="K448" s="318">
        <v>0</v>
      </c>
      <c r="L448" s="318">
        <v>0</v>
      </c>
      <c r="M448" s="318">
        <v>0</v>
      </c>
      <c r="N448" s="318">
        <v>0</v>
      </c>
      <c r="O448" s="318">
        <v>0</v>
      </c>
      <c r="P448" s="318">
        <v>0</v>
      </c>
      <c r="Q448" s="318">
        <v>0</v>
      </c>
      <c r="R448" s="318">
        <v>0</v>
      </c>
      <c r="S448" s="330" t="str">
        <f t="shared" si="6"/>
        <v/>
      </c>
      <c r="T448" s="330" t="e">
        <v>#DIV/0!</v>
      </c>
      <c r="U448" s="330" t="e">
        <v>#DIV/0!</v>
      </c>
      <c r="V448" s="330">
        <v>-100</v>
      </c>
      <c r="W448" s="330">
        <v>-100</v>
      </c>
      <c r="X448" s="331"/>
      <c r="Y448" s="335">
        <v>0</v>
      </c>
      <c r="Z448" s="335"/>
      <c r="AA448" s="335"/>
    </row>
    <row r="449" s="296" customFormat="1" spans="1:27">
      <c r="A449" s="319">
        <v>2</v>
      </c>
      <c r="B449" s="316">
        <v>21110</v>
      </c>
      <c r="C449" s="317" t="s">
        <v>568</v>
      </c>
      <c r="D449" s="318">
        <v>4522</v>
      </c>
      <c r="E449" s="318">
        <v>4522</v>
      </c>
      <c r="F449" s="318">
        <v>5400</v>
      </c>
      <c r="G449" s="318">
        <v>5400</v>
      </c>
      <c r="H449" s="318">
        <v>0</v>
      </c>
      <c r="I449" s="318">
        <v>5400</v>
      </c>
      <c r="J449" s="318">
        <v>5400</v>
      </c>
      <c r="K449" s="318">
        <v>0</v>
      </c>
      <c r="L449" s="318">
        <v>6534</v>
      </c>
      <c r="M449" s="318">
        <v>6534</v>
      </c>
      <c r="N449" s="318">
        <v>0</v>
      </c>
      <c r="O449" s="318">
        <v>6548</v>
      </c>
      <c r="P449" s="318">
        <v>6548</v>
      </c>
      <c r="Q449" s="318">
        <v>0</v>
      </c>
      <c r="R449" s="318">
        <v>6548</v>
      </c>
      <c r="S449" s="330">
        <f t="shared" si="6"/>
        <v>100.214263850627</v>
      </c>
      <c r="T449" s="330">
        <v>0.214263850627487</v>
      </c>
      <c r="U449" s="330" t="e">
        <v>#DIV/0!</v>
      </c>
      <c r="V449" s="330">
        <v>44.8031844316674</v>
      </c>
      <c r="W449" s="330">
        <v>44.8031844316674</v>
      </c>
      <c r="X449" s="331"/>
      <c r="Y449" s="335">
        <v>0</v>
      </c>
      <c r="Z449" s="335">
        <v>0</v>
      </c>
      <c r="AA449" s="335">
        <v>0</v>
      </c>
    </row>
    <row r="450" s="296" customFormat="1" spans="1:27">
      <c r="A450" s="319"/>
      <c r="B450" s="316">
        <v>2111001</v>
      </c>
      <c r="C450" s="320" t="s">
        <v>569</v>
      </c>
      <c r="D450" s="318">
        <v>4522</v>
      </c>
      <c r="E450" s="318">
        <v>4522</v>
      </c>
      <c r="F450" s="318">
        <v>5400</v>
      </c>
      <c r="G450" s="318">
        <v>5400</v>
      </c>
      <c r="H450" s="318">
        <v>0</v>
      </c>
      <c r="I450" s="318">
        <v>5400</v>
      </c>
      <c r="J450" s="318">
        <v>5400</v>
      </c>
      <c r="K450" s="318">
        <v>0</v>
      </c>
      <c r="L450" s="318">
        <v>6534</v>
      </c>
      <c r="M450" s="318">
        <v>6534</v>
      </c>
      <c r="N450" s="318">
        <v>0</v>
      </c>
      <c r="O450" s="318">
        <v>6548</v>
      </c>
      <c r="P450" s="318">
        <v>6548</v>
      </c>
      <c r="Q450" s="318">
        <v>0</v>
      </c>
      <c r="R450" s="318">
        <v>6548</v>
      </c>
      <c r="S450" s="330">
        <f t="shared" si="6"/>
        <v>100.214263850627</v>
      </c>
      <c r="T450" s="330">
        <v>0.214263850627487</v>
      </c>
      <c r="U450" s="330" t="e">
        <v>#DIV/0!</v>
      </c>
      <c r="V450" s="330">
        <v>44.8031844316674</v>
      </c>
      <c r="W450" s="330">
        <v>44.8031844316674</v>
      </c>
      <c r="X450" s="331"/>
      <c r="Y450" s="335">
        <v>0</v>
      </c>
      <c r="Z450" s="335"/>
      <c r="AA450" s="335"/>
    </row>
    <row r="451" s="296" customFormat="1" spans="1:27">
      <c r="A451" s="319">
        <v>2</v>
      </c>
      <c r="B451" s="316">
        <v>21111</v>
      </c>
      <c r="C451" s="317" t="s">
        <v>570</v>
      </c>
      <c r="D451" s="318">
        <v>2</v>
      </c>
      <c r="E451" s="318">
        <v>2</v>
      </c>
      <c r="F451" s="318">
        <v>273</v>
      </c>
      <c r="G451" s="318">
        <v>273</v>
      </c>
      <c r="H451" s="318">
        <v>0</v>
      </c>
      <c r="I451" s="318">
        <v>273</v>
      </c>
      <c r="J451" s="318">
        <v>273</v>
      </c>
      <c r="K451" s="318">
        <v>0</v>
      </c>
      <c r="L451" s="318">
        <v>558.8</v>
      </c>
      <c r="M451" s="318">
        <v>558.8</v>
      </c>
      <c r="N451" s="318">
        <v>0</v>
      </c>
      <c r="O451" s="318">
        <v>574</v>
      </c>
      <c r="P451" s="318">
        <v>574</v>
      </c>
      <c r="Q451" s="318">
        <v>0</v>
      </c>
      <c r="R451" s="318">
        <v>574</v>
      </c>
      <c r="S451" s="330">
        <f t="shared" si="6"/>
        <v>102.720114531138</v>
      </c>
      <c r="T451" s="330">
        <v>2.72011453113816</v>
      </c>
      <c r="U451" s="330" t="e">
        <v>#DIV/0!</v>
      </c>
      <c r="V451" s="330">
        <v>28600</v>
      </c>
      <c r="W451" s="330">
        <v>28600</v>
      </c>
      <c r="X451" s="331"/>
      <c r="Y451" s="335">
        <v>0</v>
      </c>
      <c r="Z451" s="335">
        <v>0</v>
      </c>
      <c r="AA451" s="335">
        <v>0</v>
      </c>
    </row>
    <row r="452" s="296" customFormat="1" spans="1:27">
      <c r="A452" s="319"/>
      <c r="B452" s="316">
        <v>2111103</v>
      </c>
      <c r="C452" s="320" t="s">
        <v>571</v>
      </c>
      <c r="D452" s="318">
        <v>2</v>
      </c>
      <c r="E452" s="318">
        <v>2</v>
      </c>
      <c r="F452" s="318">
        <v>273</v>
      </c>
      <c r="G452" s="318">
        <v>273</v>
      </c>
      <c r="H452" s="318">
        <v>0</v>
      </c>
      <c r="I452" s="318">
        <v>273</v>
      </c>
      <c r="J452" s="318">
        <v>273</v>
      </c>
      <c r="K452" s="318">
        <v>0</v>
      </c>
      <c r="L452" s="318">
        <v>558.8</v>
      </c>
      <c r="M452" s="318">
        <v>558.8</v>
      </c>
      <c r="N452" s="318">
        <v>0</v>
      </c>
      <c r="O452" s="318">
        <v>574</v>
      </c>
      <c r="P452" s="318">
        <v>574</v>
      </c>
      <c r="Q452" s="318">
        <v>0</v>
      </c>
      <c r="R452" s="318">
        <v>574</v>
      </c>
      <c r="S452" s="330">
        <f t="shared" si="6"/>
        <v>102.720114531138</v>
      </c>
      <c r="T452" s="330">
        <v>2.72011453113816</v>
      </c>
      <c r="U452" s="330" t="e">
        <v>#DIV/0!</v>
      </c>
      <c r="V452" s="330">
        <v>28600</v>
      </c>
      <c r="W452" s="330">
        <v>28600</v>
      </c>
      <c r="X452" s="331"/>
      <c r="Y452" s="335">
        <v>0</v>
      </c>
      <c r="Z452" s="335"/>
      <c r="AA452" s="335"/>
    </row>
    <row r="453" s="296" customFormat="1" spans="1:27">
      <c r="A453" s="319">
        <v>2</v>
      </c>
      <c r="B453" s="316">
        <v>21114</v>
      </c>
      <c r="C453" s="317" t="s">
        <v>572</v>
      </c>
      <c r="D453" s="318">
        <v>99</v>
      </c>
      <c r="E453" s="318">
        <v>99</v>
      </c>
      <c r="F453" s="318">
        <v>127</v>
      </c>
      <c r="G453" s="318">
        <v>127</v>
      </c>
      <c r="H453" s="318">
        <v>0</v>
      </c>
      <c r="I453" s="318">
        <v>127</v>
      </c>
      <c r="J453" s="318">
        <v>127</v>
      </c>
      <c r="K453" s="318">
        <v>0</v>
      </c>
      <c r="L453" s="318">
        <v>154.671848</v>
      </c>
      <c r="M453" s="318">
        <v>154.671848</v>
      </c>
      <c r="N453" s="318">
        <v>0</v>
      </c>
      <c r="O453" s="318">
        <v>115</v>
      </c>
      <c r="P453" s="318">
        <v>115</v>
      </c>
      <c r="Q453" s="318">
        <v>0</v>
      </c>
      <c r="R453" s="318">
        <v>115</v>
      </c>
      <c r="S453" s="330">
        <f t="shared" si="6"/>
        <v>74.3509575187852</v>
      </c>
      <c r="T453" s="330">
        <v>-25.6490424812148</v>
      </c>
      <c r="U453" s="330" t="e">
        <v>#DIV/0!</v>
      </c>
      <c r="V453" s="330">
        <v>16.1616161616162</v>
      </c>
      <c r="W453" s="330">
        <v>16.1616161616162</v>
      </c>
      <c r="X453" s="331"/>
      <c r="Y453" s="335">
        <v>0</v>
      </c>
      <c r="Z453" s="335">
        <v>0</v>
      </c>
      <c r="AA453" s="335">
        <v>0</v>
      </c>
    </row>
    <row r="454" s="296" customFormat="1" spans="1:27">
      <c r="A454" s="319"/>
      <c r="B454" s="316">
        <v>2111407</v>
      </c>
      <c r="C454" s="320" t="s">
        <v>573</v>
      </c>
      <c r="D454" s="318">
        <v>40</v>
      </c>
      <c r="E454" s="318">
        <v>40</v>
      </c>
      <c r="F454" s="318">
        <v>26</v>
      </c>
      <c r="G454" s="318">
        <v>26</v>
      </c>
      <c r="H454" s="318">
        <v>0</v>
      </c>
      <c r="I454" s="318">
        <v>26</v>
      </c>
      <c r="J454" s="318">
        <v>26</v>
      </c>
      <c r="K454" s="318">
        <v>0</v>
      </c>
      <c r="L454" s="318">
        <v>26</v>
      </c>
      <c r="M454" s="318">
        <v>26</v>
      </c>
      <c r="N454" s="318">
        <v>0</v>
      </c>
      <c r="O454" s="318">
        <v>0</v>
      </c>
      <c r="P454" s="318">
        <v>0</v>
      </c>
      <c r="Q454" s="318">
        <v>0</v>
      </c>
      <c r="R454" s="318">
        <v>0</v>
      </c>
      <c r="S454" s="330">
        <f t="shared" si="6"/>
        <v>0</v>
      </c>
      <c r="T454" s="330">
        <v>-100</v>
      </c>
      <c r="U454" s="330" t="e">
        <v>#DIV/0!</v>
      </c>
      <c r="V454" s="330">
        <v>-100</v>
      </c>
      <c r="W454" s="330">
        <v>-100</v>
      </c>
      <c r="X454" s="331"/>
      <c r="Y454" s="335">
        <v>0</v>
      </c>
      <c r="Z454" s="335"/>
      <c r="AA454" s="335"/>
    </row>
    <row r="455" s="296" customFormat="1" spans="1:27">
      <c r="A455" s="319"/>
      <c r="B455" s="316">
        <v>2111450</v>
      </c>
      <c r="C455" s="320" t="s">
        <v>227</v>
      </c>
      <c r="D455" s="318">
        <v>34</v>
      </c>
      <c r="E455" s="318">
        <v>34</v>
      </c>
      <c r="F455" s="318">
        <v>81</v>
      </c>
      <c r="G455" s="318">
        <v>81</v>
      </c>
      <c r="H455" s="318">
        <v>0</v>
      </c>
      <c r="I455" s="318">
        <v>81</v>
      </c>
      <c r="J455" s="318">
        <v>81</v>
      </c>
      <c r="K455" s="318">
        <v>0</v>
      </c>
      <c r="L455" s="318">
        <v>108.671848</v>
      </c>
      <c r="M455" s="318">
        <v>108.671848</v>
      </c>
      <c r="N455" s="318">
        <v>0</v>
      </c>
      <c r="O455" s="318">
        <v>110</v>
      </c>
      <c r="P455" s="318">
        <v>110</v>
      </c>
      <c r="Q455" s="318">
        <v>0</v>
      </c>
      <c r="R455" s="318">
        <v>110</v>
      </c>
      <c r="S455" s="330">
        <f t="shared" si="6"/>
        <v>101.222167492725</v>
      </c>
      <c r="T455" s="330">
        <v>1.22216749272544</v>
      </c>
      <c r="U455" s="330" t="e">
        <v>#DIV/0!</v>
      </c>
      <c r="V455" s="330">
        <v>223.529411764706</v>
      </c>
      <c r="W455" s="330">
        <v>223.529411764706</v>
      </c>
      <c r="X455" s="331"/>
      <c r="Y455" s="335">
        <v>0</v>
      </c>
      <c r="Z455" s="335"/>
      <c r="AA455" s="335"/>
    </row>
    <row r="456" s="296" customFormat="1" spans="1:27">
      <c r="A456" s="319"/>
      <c r="B456" s="316">
        <v>2111499</v>
      </c>
      <c r="C456" s="320" t="s">
        <v>574</v>
      </c>
      <c r="D456" s="318">
        <v>25</v>
      </c>
      <c r="E456" s="318">
        <v>25</v>
      </c>
      <c r="F456" s="318">
        <v>20</v>
      </c>
      <c r="G456" s="318">
        <v>20</v>
      </c>
      <c r="H456" s="318">
        <v>0</v>
      </c>
      <c r="I456" s="318">
        <v>20</v>
      </c>
      <c r="J456" s="318">
        <v>20</v>
      </c>
      <c r="K456" s="318">
        <v>0</v>
      </c>
      <c r="L456" s="318">
        <v>20</v>
      </c>
      <c r="M456" s="318">
        <v>20</v>
      </c>
      <c r="N456" s="318">
        <v>0</v>
      </c>
      <c r="O456" s="318">
        <v>5</v>
      </c>
      <c r="P456" s="318">
        <v>5</v>
      </c>
      <c r="Q456" s="318">
        <v>0</v>
      </c>
      <c r="R456" s="318">
        <v>5</v>
      </c>
      <c r="S456" s="330">
        <f t="shared" ref="S456:S519" si="7">IFERROR(R456/L456*100,"")</f>
        <v>25</v>
      </c>
      <c r="T456" s="330">
        <v>-75</v>
      </c>
      <c r="U456" s="330" t="e">
        <v>#DIV/0!</v>
      </c>
      <c r="V456" s="330">
        <v>-80</v>
      </c>
      <c r="W456" s="330">
        <v>-80</v>
      </c>
      <c r="X456" s="331"/>
      <c r="Y456" s="335">
        <v>0</v>
      </c>
      <c r="Z456" s="335"/>
      <c r="AA456" s="335"/>
    </row>
    <row r="457" s="296" customFormat="1" spans="1:27">
      <c r="A457" s="319">
        <v>2</v>
      </c>
      <c r="B457" s="316">
        <v>21199</v>
      </c>
      <c r="C457" s="317" t="s">
        <v>575</v>
      </c>
      <c r="D457" s="318">
        <v>0</v>
      </c>
      <c r="E457" s="318">
        <v>0</v>
      </c>
      <c r="F457" s="318">
        <v>5050</v>
      </c>
      <c r="G457" s="318">
        <v>5050</v>
      </c>
      <c r="H457" s="318">
        <v>0</v>
      </c>
      <c r="I457" s="318">
        <v>5050</v>
      </c>
      <c r="J457" s="318">
        <v>5050</v>
      </c>
      <c r="K457" s="318">
        <v>0</v>
      </c>
      <c r="L457" s="318">
        <v>0</v>
      </c>
      <c r="M457" s="318">
        <v>0</v>
      </c>
      <c r="N457" s="318">
        <v>0</v>
      </c>
      <c r="O457" s="318">
        <v>70</v>
      </c>
      <c r="P457" s="318">
        <v>70</v>
      </c>
      <c r="Q457" s="318">
        <v>0</v>
      </c>
      <c r="R457" s="318">
        <v>70</v>
      </c>
      <c r="S457" s="330" t="str">
        <f t="shared" si="7"/>
        <v/>
      </c>
      <c r="T457" s="330" t="e">
        <v>#DIV/0!</v>
      </c>
      <c r="U457" s="330" t="e">
        <v>#DIV/0!</v>
      </c>
      <c r="V457" s="330" t="e">
        <v>#DIV/0!</v>
      </c>
      <c r="W457" s="330"/>
      <c r="X457" s="331"/>
      <c r="Y457" s="335">
        <v>0</v>
      </c>
      <c r="Z457" s="335">
        <v>0</v>
      </c>
      <c r="AA457" s="335">
        <v>0</v>
      </c>
    </row>
    <row r="458" s="296" customFormat="1" spans="1:27">
      <c r="A458" s="319"/>
      <c r="B458" s="316">
        <v>2119901</v>
      </c>
      <c r="C458" s="320" t="s">
        <v>576</v>
      </c>
      <c r="D458" s="318">
        <v>0</v>
      </c>
      <c r="E458" s="318">
        <v>0</v>
      </c>
      <c r="F458" s="318">
        <v>5050</v>
      </c>
      <c r="G458" s="318">
        <v>5050</v>
      </c>
      <c r="H458" s="318">
        <v>0</v>
      </c>
      <c r="I458" s="318">
        <v>5050</v>
      </c>
      <c r="J458" s="318">
        <v>5050</v>
      </c>
      <c r="K458" s="318">
        <v>0</v>
      </c>
      <c r="L458" s="318">
        <v>0</v>
      </c>
      <c r="M458" s="318">
        <v>0</v>
      </c>
      <c r="N458" s="318">
        <v>0</v>
      </c>
      <c r="O458" s="318">
        <v>70</v>
      </c>
      <c r="P458" s="318">
        <v>70</v>
      </c>
      <c r="Q458" s="318">
        <v>0</v>
      </c>
      <c r="R458" s="318">
        <v>70</v>
      </c>
      <c r="S458" s="330" t="str">
        <f t="shared" si="7"/>
        <v/>
      </c>
      <c r="T458" s="330" t="e">
        <v>#DIV/0!</v>
      </c>
      <c r="U458" s="330" t="e">
        <v>#DIV/0!</v>
      </c>
      <c r="V458" s="330" t="e">
        <v>#DIV/0!</v>
      </c>
      <c r="W458" s="330"/>
      <c r="X458" s="331"/>
      <c r="Y458" s="335">
        <v>0</v>
      </c>
      <c r="Z458" s="335"/>
      <c r="AA458" s="335"/>
    </row>
    <row r="459" s="296" customFormat="1" spans="1:27">
      <c r="A459" s="319">
        <v>1</v>
      </c>
      <c r="B459" s="316">
        <v>212</v>
      </c>
      <c r="C459" s="317" t="s">
        <v>577</v>
      </c>
      <c r="D459" s="318">
        <v>25459.915463</v>
      </c>
      <c r="E459" s="318">
        <v>25459.915463</v>
      </c>
      <c r="F459" s="318">
        <v>9706</v>
      </c>
      <c r="G459" s="318">
        <v>9048</v>
      </c>
      <c r="H459" s="318">
        <v>658</v>
      </c>
      <c r="I459" s="318">
        <v>44706</v>
      </c>
      <c r="J459" s="318">
        <v>44048</v>
      </c>
      <c r="K459" s="318">
        <v>658</v>
      </c>
      <c r="L459" s="318">
        <v>41293.188743</v>
      </c>
      <c r="M459" s="318">
        <v>40715.188743</v>
      </c>
      <c r="N459" s="318">
        <v>578</v>
      </c>
      <c r="O459" s="318">
        <v>50584.277096</v>
      </c>
      <c r="P459" s="318">
        <v>50139.676448</v>
      </c>
      <c r="Q459" s="318">
        <v>444.600648</v>
      </c>
      <c r="R459" s="318">
        <v>50584.277096</v>
      </c>
      <c r="S459" s="330">
        <f t="shared" si="7"/>
        <v>122.500292750036</v>
      </c>
      <c r="T459" s="330">
        <v>23.1473511383889</v>
      </c>
      <c r="U459" s="330">
        <v>-23.0794726643599</v>
      </c>
      <c r="V459" s="330">
        <v>98.6820308555712</v>
      </c>
      <c r="W459" s="330">
        <v>98.6820308555712</v>
      </c>
      <c r="X459" s="331"/>
      <c r="Y459" s="335">
        <v>0</v>
      </c>
      <c r="Z459" s="335">
        <v>0</v>
      </c>
      <c r="AA459" s="335">
        <v>0</v>
      </c>
    </row>
    <row r="460" s="296" customFormat="1" spans="1:27">
      <c r="A460" s="319">
        <v>2</v>
      </c>
      <c r="B460" s="316">
        <v>21201</v>
      </c>
      <c r="C460" s="317" t="s">
        <v>578</v>
      </c>
      <c r="D460" s="318">
        <v>2155.253435</v>
      </c>
      <c r="E460" s="318">
        <v>2155.253435</v>
      </c>
      <c r="F460" s="318">
        <v>2489</v>
      </c>
      <c r="G460" s="318">
        <v>2127</v>
      </c>
      <c r="H460" s="318">
        <v>362</v>
      </c>
      <c r="I460" s="318">
        <v>2489</v>
      </c>
      <c r="J460" s="318">
        <v>2127</v>
      </c>
      <c r="K460" s="318">
        <v>362</v>
      </c>
      <c r="L460" s="318">
        <v>2541.963095</v>
      </c>
      <c r="M460" s="318">
        <v>2256.963095</v>
      </c>
      <c r="N460" s="318">
        <v>285</v>
      </c>
      <c r="O460" s="318">
        <v>2390.117564</v>
      </c>
      <c r="P460" s="318">
        <v>2141.761568</v>
      </c>
      <c r="Q460" s="318">
        <v>248.355996</v>
      </c>
      <c r="R460" s="318">
        <v>2390.117564</v>
      </c>
      <c r="S460" s="330">
        <f t="shared" si="7"/>
        <v>94.0264462808812</v>
      </c>
      <c r="T460" s="330">
        <v>-5.1042716318762</v>
      </c>
      <c r="U460" s="330">
        <v>-12.8575452631579</v>
      </c>
      <c r="V460" s="330">
        <v>10.8972859147769</v>
      </c>
      <c r="W460" s="330">
        <v>10.8972859147769</v>
      </c>
      <c r="X460" s="331"/>
      <c r="Y460" s="335">
        <v>0</v>
      </c>
      <c r="Z460" s="335">
        <v>0</v>
      </c>
      <c r="AA460" s="335">
        <v>0</v>
      </c>
    </row>
    <row r="461" s="296" customFormat="1" spans="1:27">
      <c r="A461" s="319"/>
      <c r="B461" s="316">
        <v>2120101</v>
      </c>
      <c r="C461" s="320" t="s">
        <v>218</v>
      </c>
      <c r="D461" s="318">
        <v>736.649152</v>
      </c>
      <c r="E461" s="318">
        <v>736.649152</v>
      </c>
      <c r="F461" s="318">
        <v>706</v>
      </c>
      <c r="G461" s="318">
        <v>421</v>
      </c>
      <c r="H461" s="318">
        <v>285</v>
      </c>
      <c r="I461" s="318">
        <v>706</v>
      </c>
      <c r="J461" s="318">
        <v>421</v>
      </c>
      <c r="K461" s="318">
        <v>285</v>
      </c>
      <c r="L461" s="318">
        <v>828.627921</v>
      </c>
      <c r="M461" s="318">
        <v>543.627921</v>
      </c>
      <c r="N461" s="318">
        <v>285</v>
      </c>
      <c r="O461" s="318">
        <v>800.152782</v>
      </c>
      <c r="P461" s="318">
        <v>551.796786</v>
      </c>
      <c r="Q461" s="318">
        <v>248.355996</v>
      </c>
      <c r="R461" s="318">
        <v>800.152782</v>
      </c>
      <c r="S461" s="330">
        <f t="shared" si="7"/>
        <v>96.5635795900245</v>
      </c>
      <c r="T461" s="330">
        <v>1.50265736626872</v>
      </c>
      <c r="U461" s="330">
        <v>-12.8575452631579</v>
      </c>
      <c r="V461" s="330">
        <v>8.62060722225606</v>
      </c>
      <c r="W461" s="330">
        <v>8.62060722225606</v>
      </c>
      <c r="X461" s="331"/>
      <c r="Y461" s="335">
        <v>0</v>
      </c>
      <c r="Z461" s="335"/>
      <c r="AA461" s="335"/>
    </row>
    <row r="462" s="296" customFormat="1" spans="1:27">
      <c r="A462" s="319"/>
      <c r="B462" s="316">
        <v>2120102</v>
      </c>
      <c r="C462" s="320" t="s">
        <v>219</v>
      </c>
      <c r="D462" s="318">
        <v>110</v>
      </c>
      <c r="E462" s="318">
        <v>110</v>
      </c>
      <c r="F462" s="318">
        <v>60</v>
      </c>
      <c r="G462" s="318">
        <v>60</v>
      </c>
      <c r="H462" s="318">
        <v>0</v>
      </c>
      <c r="I462" s="318">
        <v>60</v>
      </c>
      <c r="J462" s="318">
        <v>60</v>
      </c>
      <c r="K462" s="318">
        <v>0</v>
      </c>
      <c r="L462" s="318">
        <v>20</v>
      </c>
      <c r="M462" s="318">
        <v>20</v>
      </c>
      <c r="N462" s="318">
        <v>0</v>
      </c>
      <c r="O462" s="318">
        <v>60</v>
      </c>
      <c r="P462" s="318">
        <v>60</v>
      </c>
      <c r="Q462" s="318">
        <v>0</v>
      </c>
      <c r="R462" s="318">
        <v>60</v>
      </c>
      <c r="S462" s="330">
        <f t="shared" si="7"/>
        <v>300</v>
      </c>
      <c r="T462" s="330">
        <v>200</v>
      </c>
      <c r="U462" s="330" t="e">
        <v>#DIV/0!</v>
      </c>
      <c r="V462" s="330">
        <v>-45.4545454545455</v>
      </c>
      <c r="W462" s="330">
        <v>-45.4545454545455</v>
      </c>
      <c r="X462" s="331"/>
      <c r="Y462" s="335">
        <v>0</v>
      </c>
      <c r="Z462" s="335"/>
      <c r="AA462" s="335"/>
    </row>
    <row r="463" s="296" customFormat="1" spans="1:27">
      <c r="A463" s="319"/>
      <c r="B463" s="316">
        <v>2120104</v>
      </c>
      <c r="C463" s="320" t="s">
        <v>579</v>
      </c>
      <c r="D463" s="318">
        <v>1017.604283</v>
      </c>
      <c r="E463" s="318">
        <v>1017.604283</v>
      </c>
      <c r="F463" s="318">
        <v>1067</v>
      </c>
      <c r="G463" s="318">
        <v>990</v>
      </c>
      <c r="H463" s="318">
        <v>77</v>
      </c>
      <c r="I463" s="318">
        <v>1067</v>
      </c>
      <c r="J463" s="318">
        <v>990</v>
      </c>
      <c r="K463" s="318">
        <v>77</v>
      </c>
      <c r="L463" s="318">
        <v>1114.707724</v>
      </c>
      <c r="M463" s="318">
        <v>1114.707724</v>
      </c>
      <c r="N463" s="318">
        <v>0</v>
      </c>
      <c r="O463" s="318">
        <v>1091.964782</v>
      </c>
      <c r="P463" s="318">
        <v>1091.964782</v>
      </c>
      <c r="Q463" s="318">
        <v>0</v>
      </c>
      <c r="R463" s="318">
        <v>1091.964782</v>
      </c>
      <c r="S463" s="330">
        <f t="shared" si="7"/>
        <v>97.959739444669</v>
      </c>
      <c r="T463" s="330">
        <v>-2.04026055533101</v>
      </c>
      <c r="U463" s="330" t="e">
        <v>#DIV/0!</v>
      </c>
      <c r="V463" s="330">
        <v>7.30740821773841</v>
      </c>
      <c r="W463" s="330">
        <v>7.30740821773841</v>
      </c>
      <c r="X463" s="331"/>
      <c r="Y463" s="335">
        <v>0</v>
      </c>
      <c r="Z463" s="335"/>
      <c r="AA463" s="335"/>
    </row>
    <row r="464" s="296" customFormat="1" spans="1:27">
      <c r="A464" s="319"/>
      <c r="B464" s="316">
        <v>2120106</v>
      </c>
      <c r="C464" s="320" t="s">
        <v>580</v>
      </c>
      <c r="D464" s="318">
        <v>225</v>
      </c>
      <c r="E464" s="318">
        <v>225</v>
      </c>
      <c r="F464" s="318">
        <v>501</v>
      </c>
      <c r="G464" s="318">
        <v>501</v>
      </c>
      <c r="H464" s="318">
        <v>0</v>
      </c>
      <c r="I464" s="318">
        <v>501</v>
      </c>
      <c r="J464" s="318">
        <v>501</v>
      </c>
      <c r="K464" s="318">
        <v>0</v>
      </c>
      <c r="L464" s="318">
        <v>464.362838</v>
      </c>
      <c r="M464" s="318">
        <v>464.362838</v>
      </c>
      <c r="N464" s="318">
        <v>0</v>
      </c>
      <c r="O464" s="318">
        <v>322</v>
      </c>
      <c r="P464" s="318">
        <v>322</v>
      </c>
      <c r="Q464" s="318">
        <v>0</v>
      </c>
      <c r="R464" s="318">
        <v>322</v>
      </c>
      <c r="S464" s="330">
        <f t="shared" si="7"/>
        <v>69.3423275184652</v>
      </c>
      <c r="T464" s="330">
        <v>-30.6576724815348</v>
      </c>
      <c r="U464" s="330" t="e">
        <v>#DIV/0!</v>
      </c>
      <c r="V464" s="330">
        <v>43.1111111111111</v>
      </c>
      <c r="W464" s="330">
        <v>43.1111111111111</v>
      </c>
      <c r="X464" s="331"/>
      <c r="Y464" s="335">
        <v>0</v>
      </c>
      <c r="Z464" s="335"/>
      <c r="AA464" s="335"/>
    </row>
    <row r="465" s="296" customFormat="1" spans="1:27">
      <c r="A465" s="319"/>
      <c r="B465" s="316">
        <v>2120107</v>
      </c>
      <c r="C465" s="320" t="s">
        <v>581</v>
      </c>
      <c r="D465" s="318">
        <v>22</v>
      </c>
      <c r="E465" s="318">
        <v>22</v>
      </c>
      <c r="F465" s="318">
        <v>66</v>
      </c>
      <c r="G465" s="318">
        <v>66</v>
      </c>
      <c r="H465" s="318">
        <v>0</v>
      </c>
      <c r="I465" s="318">
        <v>66</v>
      </c>
      <c r="J465" s="318">
        <v>66</v>
      </c>
      <c r="K465" s="318">
        <v>0</v>
      </c>
      <c r="L465" s="318">
        <v>58.4732</v>
      </c>
      <c r="M465" s="318">
        <v>58.4732</v>
      </c>
      <c r="N465" s="318">
        <v>0</v>
      </c>
      <c r="O465" s="318">
        <v>60</v>
      </c>
      <c r="P465" s="318">
        <v>60</v>
      </c>
      <c r="Q465" s="318">
        <v>0</v>
      </c>
      <c r="R465" s="318">
        <v>60</v>
      </c>
      <c r="S465" s="330">
        <f t="shared" si="7"/>
        <v>102.61111073107</v>
      </c>
      <c r="T465" s="330">
        <v>2.61111073106996</v>
      </c>
      <c r="U465" s="330" t="e">
        <v>#DIV/0!</v>
      </c>
      <c r="V465" s="330">
        <v>172.727272727273</v>
      </c>
      <c r="W465" s="330">
        <v>172.727272727273</v>
      </c>
      <c r="X465" s="331"/>
      <c r="Y465" s="335">
        <v>0</v>
      </c>
      <c r="Z465" s="335"/>
      <c r="AA465" s="335"/>
    </row>
    <row r="466" s="296" customFormat="1" spans="1:27">
      <c r="A466" s="319"/>
      <c r="B466" s="316">
        <v>2120199</v>
      </c>
      <c r="C466" s="320" t="s">
        <v>582</v>
      </c>
      <c r="D466" s="318">
        <v>44</v>
      </c>
      <c r="E466" s="318">
        <v>44</v>
      </c>
      <c r="F466" s="318">
        <v>89</v>
      </c>
      <c r="G466" s="318">
        <v>89</v>
      </c>
      <c r="H466" s="318">
        <v>0</v>
      </c>
      <c r="I466" s="318">
        <v>89</v>
      </c>
      <c r="J466" s="318">
        <v>89</v>
      </c>
      <c r="K466" s="318">
        <v>0</v>
      </c>
      <c r="L466" s="318">
        <v>55.791412</v>
      </c>
      <c r="M466" s="318">
        <v>55.791412</v>
      </c>
      <c r="N466" s="318">
        <v>0</v>
      </c>
      <c r="O466" s="318">
        <v>56</v>
      </c>
      <c r="P466" s="318">
        <v>56</v>
      </c>
      <c r="Q466" s="318">
        <v>0</v>
      </c>
      <c r="R466" s="318">
        <v>56</v>
      </c>
      <c r="S466" s="330">
        <f t="shared" si="7"/>
        <v>100.373871161389</v>
      </c>
      <c r="T466" s="330">
        <v>0.373871161389496</v>
      </c>
      <c r="U466" s="330" t="e">
        <v>#DIV/0!</v>
      </c>
      <c r="V466" s="330">
        <v>27.2727272727273</v>
      </c>
      <c r="W466" s="330">
        <v>27.2727272727273</v>
      </c>
      <c r="X466" s="331"/>
      <c r="Y466" s="335">
        <v>0</v>
      </c>
      <c r="Z466" s="335"/>
      <c r="AA466" s="335"/>
    </row>
    <row r="467" s="296" customFormat="1" spans="1:27">
      <c r="A467" s="319">
        <v>2</v>
      </c>
      <c r="B467" s="316">
        <v>21202</v>
      </c>
      <c r="C467" s="317" t="s">
        <v>583</v>
      </c>
      <c r="D467" s="318">
        <v>462</v>
      </c>
      <c r="E467" s="318">
        <v>462</v>
      </c>
      <c r="F467" s="318">
        <v>330</v>
      </c>
      <c r="G467" s="318">
        <v>330</v>
      </c>
      <c r="H467" s="318">
        <v>0</v>
      </c>
      <c r="I467" s="318">
        <v>330</v>
      </c>
      <c r="J467" s="318">
        <v>330</v>
      </c>
      <c r="K467" s="318">
        <v>0</v>
      </c>
      <c r="L467" s="318">
        <v>126.5</v>
      </c>
      <c r="M467" s="318">
        <v>126.5</v>
      </c>
      <c r="N467" s="318">
        <v>0</v>
      </c>
      <c r="O467" s="318">
        <v>306</v>
      </c>
      <c r="P467" s="318">
        <v>306</v>
      </c>
      <c r="Q467" s="318">
        <v>0</v>
      </c>
      <c r="R467" s="318">
        <v>306</v>
      </c>
      <c r="S467" s="330">
        <f t="shared" si="7"/>
        <v>241.897233201581</v>
      </c>
      <c r="T467" s="330">
        <v>141.897233201581</v>
      </c>
      <c r="U467" s="330" t="e">
        <v>#DIV/0!</v>
      </c>
      <c r="V467" s="330">
        <v>-33.7662337662338</v>
      </c>
      <c r="W467" s="330">
        <v>-33.7662337662338</v>
      </c>
      <c r="X467" s="331"/>
      <c r="Y467" s="335">
        <v>0</v>
      </c>
      <c r="Z467" s="335">
        <v>0</v>
      </c>
      <c r="AA467" s="335">
        <v>0</v>
      </c>
    </row>
    <row r="468" s="296" customFormat="1" spans="1:27">
      <c r="A468" s="319"/>
      <c r="B468" s="316">
        <v>2120201</v>
      </c>
      <c r="C468" s="320" t="s">
        <v>584</v>
      </c>
      <c r="D468" s="318">
        <v>462</v>
      </c>
      <c r="E468" s="318">
        <v>462</v>
      </c>
      <c r="F468" s="318">
        <v>330</v>
      </c>
      <c r="G468" s="318">
        <v>330</v>
      </c>
      <c r="H468" s="318">
        <v>0</v>
      </c>
      <c r="I468" s="318">
        <v>330</v>
      </c>
      <c r="J468" s="318">
        <v>330</v>
      </c>
      <c r="K468" s="318">
        <v>0</v>
      </c>
      <c r="L468" s="318">
        <v>126.5</v>
      </c>
      <c r="M468" s="318">
        <v>126.5</v>
      </c>
      <c r="N468" s="318">
        <v>0</v>
      </c>
      <c r="O468" s="318">
        <v>306</v>
      </c>
      <c r="P468" s="318">
        <v>306</v>
      </c>
      <c r="Q468" s="318">
        <v>0</v>
      </c>
      <c r="R468" s="318">
        <v>306</v>
      </c>
      <c r="S468" s="330">
        <f t="shared" si="7"/>
        <v>241.897233201581</v>
      </c>
      <c r="T468" s="330">
        <v>141.897233201581</v>
      </c>
      <c r="U468" s="330" t="e">
        <v>#DIV/0!</v>
      </c>
      <c r="V468" s="330">
        <v>-33.7662337662338</v>
      </c>
      <c r="W468" s="330">
        <v>-33.7662337662338</v>
      </c>
      <c r="X468" s="331"/>
      <c r="Y468" s="335">
        <v>0</v>
      </c>
      <c r="Z468" s="335"/>
      <c r="AA468" s="335"/>
    </row>
    <row r="469" s="296" customFormat="1" spans="1:27">
      <c r="A469" s="319">
        <v>2</v>
      </c>
      <c r="B469" s="316">
        <v>21203</v>
      </c>
      <c r="C469" s="317" t="s">
        <v>585</v>
      </c>
      <c r="D469" s="318">
        <v>17453.3346</v>
      </c>
      <c r="E469" s="318">
        <v>17453.3346</v>
      </c>
      <c r="F469" s="318">
        <v>2089</v>
      </c>
      <c r="G469" s="318">
        <v>2089</v>
      </c>
      <c r="H469" s="318">
        <v>0</v>
      </c>
      <c r="I469" s="318">
        <v>37089</v>
      </c>
      <c r="J469" s="318">
        <v>37089</v>
      </c>
      <c r="K469" s="318">
        <v>0</v>
      </c>
      <c r="L469" s="318">
        <v>37005.725648</v>
      </c>
      <c r="M469" s="318">
        <v>37005.725648</v>
      </c>
      <c r="N469" s="318">
        <v>0</v>
      </c>
      <c r="O469" s="318">
        <v>46535.684538</v>
      </c>
      <c r="P469" s="318">
        <v>46535.684538</v>
      </c>
      <c r="Q469" s="318">
        <v>0</v>
      </c>
      <c r="R469" s="318">
        <v>46535.684538</v>
      </c>
      <c r="S469" s="330">
        <f t="shared" si="7"/>
        <v>125.752660495431</v>
      </c>
      <c r="T469" s="330">
        <v>25.7526604954308</v>
      </c>
      <c r="U469" s="330" t="e">
        <v>#DIV/0!</v>
      </c>
      <c r="V469" s="330">
        <v>166.629189232412</v>
      </c>
      <c r="W469" s="330">
        <v>166.629189232412</v>
      </c>
      <c r="X469" s="331"/>
      <c r="Y469" s="335">
        <v>0</v>
      </c>
      <c r="Z469" s="335">
        <v>0</v>
      </c>
      <c r="AA469" s="335">
        <v>0</v>
      </c>
    </row>
    <row r="470" s="296" customFormat="1" spans="1:27">
      <c r="A470" s="319"/>
      <c r="B470" s="316">
        <v>2120399</v>
      </c>
      <c r="C470" s="320" t="s">
        <v>586</v>
      </c>
      <c r="D470" s="318">
        <v>17453.3346</v>
      </c>
      <c r="E470" s="318">
        <v>17453.3346</v>
      </c>
      <c r="F470" s="318">
        <v>2089</v>
      </c>
      <c r="G470" s="318">
        <v>2089</v>
      </c>
      <c r="H470" s="318">
        <v>0</v>
      </c>
      <c r="I470" s="318">
        <v>37089</v>
      </c>
      <c r="J470" s="318">
        <v>37089</v>
      </c>
      <c r="K470" s="318">
        <v>0</v>
      </c>
      <c r="L470" s="318">
        <v>37005.725648</v>
      </c>
      <c r="M470" s="318">
        <v>37005.725648</v>
      </c>
      <c r="N470" s="318">
        <v>0</v>
      </c>
      <c r="O470" s="318">
        <v>46535.494038</v>
      </c>
      <c r="P470" s="318">
        <v>46535.494038</v>
      </c>
      <c r="Q470" s="318">
        <v>0</v>
      </c>
      <c r="R470" s="318">
        <v>46535.494038</v>
      </c>
      <c r="S470" s="330">
        <f t="shared" si="7"/>
        <v>125.752145710228</v>
      </c>
      <c r="T470" s="330">
        <v>25.7521457102275</v>
      </c>
      <c r="U470" s="330" t="e">
        <v>#DIV/0!</v>
      </c>
      <c r="V470" s="330">
        <v>166.628097750444</v>
      </c>
      <c r="W470" s="330">
        <v>166.628097750444</v>
      </c>
      <c r="X470" s="331"/>
      <c r="Y470" s="335">
        <v>0</v>
      </c>
      <c r="Z470" s="335"/>
      <c r="AA470" s="335"/>
    </row>
    <row r="471" s="296" customFormat="1" spans="1:27">
      <c r="A471" s="319">
        <v>2</v>
      </c>
      <c r="B471" s="316">
        <v>21205</v>
      </c>
      <c r="C471" s="317" t="s">
        <v>587</v>
      </c>
      <c r="D471" s="318">
        <v>3355.327428</v>
      </c>
      <c r="E471" s="318">
        <v>3355.327428</v>
      </c>
      <c r="F471" s="318">
        <v>1547</v>
      </c>
      <c r="G471" s="318">
        <v>1251</v>
      </c>
      <c r="H471" s="318">
        <v>296</v>
      </c>
      <c r="I471" s="318">
        <v>1547</v>
      </c>
      <c r="J471" s="318">
        <v>1251</v>
      </c>
      <c r="K471" s="318">
        <v>296</v>
      </c>
      <c r="L471" s="318">
        <v>975.1</v>
      </c>
      <c r="M471" s="318">
        <v>782.1</v>
      </c>
      <c r="N471" s="318">
        <v>193</v>
      </c>
      <c r="O471" s="318">
        <v>417.474994</v>
      </c>
      <c r="P471" s="318">
        <v>221.230342</v>
      </c>
      <c r="Q471" s="318">
        <v>196.244652</v>
      </c>
      <c r="R471" s="318">
        <v>417.474994</v>
      </c>
      <c r="S471" s="330">
        <f t="shared" si="7"/>
        <v>42.8135569685161</v>
      </c>
      <c r="T471" s="330">
        <v>-71.7132921621276</v>
      </c>
      <c r="U471" s="330">
        <v>1.68116683937824</v>
      </c>
      <c r="V471" s="330">
        <v>-87.5578463515603</v>
      </c>
      <c r="W471" s="330">
        <v>-87.5578463515603</v>
      </c>
      <c r="X471" s="331"/>
      <c r="Y471" s="335">
        <v>0</v>
      </c>
      <c r="Z471" s="335">
        <v>0</v>
      </c>
      <c r="AA471" s="335">
        <v>0</v>
      </c>
    </row>
    <row r="472" s="296" customFormat="1" spans="1:27">
      <c r="A472" s="319"/>
      <c r="B472" s="316">
        <v>2120501</v>
      </c>
      <c r="C472" s="320" t="s">
        <v>588</v>
      </c>
      <c r="D472" s="318">
        <v>3355.327428</v>
      </c>
      <c r="E472" s="318">
        <v>3355.327428</v>
      </c>
      <c r="F472" s="318">
        <v>1547</v>
      </c>
      <c r="G472" s="318">
        <v>1251</v>
      </c>
      <c r="H472" s="318">
        <v>296</v>
      </c>
      <c r="I472" s="318">
        <v>1547</v>
      </c>
      <c r="J472" s="318">
        <v>1251</v>
      </c>
      <c r="K472" s="318">
        <v>296</v>
      </c>
      <c r="L472" s="318">
        <v>975.1</v>
      </c>
      <c r="M472" s="318">
        <v>782.1</v>
      </c>
      <c r="N472" s="318">
        <v>193</v>
      </c>
      <c r="O472" s="318">
        <v>417.474994</v>
      </c>
      <c r="P472" s="318">
        <v>221.230342</v>
      </c>
      <c r="Q472" s="318">
        <v>196.244652</v>
      </c>
      <c r="R472" s="318">
        <v>417.474994</v>
      </c>
      <c r="S472" s="330">
        <f t="shared" si="7"/>
        <v>42.8135569685161</v>
      </c>
      <c r="T472" s="330">
        <v>-71.7132921621276</v>
      </c>
      <c r="U472" s="330">
        <v>1.68116683937824</v>
      </c>
      <c r="V472" s="330">
        <v>-87.5578463515603</v>
      </c>
      <c r="W472" s="330">
        <v>-87.5578463515603</v>
      </c>
      <c r="X472" s="331"/>
      <c r="Y472" s="335">
        <v>0</v>
      </c>
      <c r="Z472" s="335"/>
      <c r="AA472" s="335"/>
    </row>
    <row r="473" s="296" customFormat="1" spans="1:27">
      <c r="A473" s="319">
        <v>2</v>
      </c>
      <c r="B473" s="316">
        <v>21206</v>
      </c>
      <c r="C473" s="317" t="s">
        <v>589</v>
      </c>
      <c r="D473" s="318">
        <v>19</v>
      </c>
      <c r="E473" s="318">
        <v>19</v>
      </c>
      <c r="F473" s="318">
        <v>11</v>
      </c>
      <c r="G473" s="318">
        <v>11</v>
      </c>
      <c r="H473" s="318">
        <v>0</v>
      </c>
      <c r="I473" s="318">
        <v>11</v>
      </c>
      <c r="J473" s="318">
        <v>11</v>
      </c>
      <c r="K473" s="318">
        <v>0</v>
      </c>
      <c r="L473" s="318">
        <v>0.199999999999999</v>
      </c>
      <c r="M473" s="318">
        <v>0.199999999999999</v>
      </c>
      <c r="N473" s="318">
        <v>0</v>
      </c>
      <c r="O473" s="318">
        <v>11</v>
      </c>
      <c r="P473" s="318">
        <v>11</v>
      </c>
      <c r="Q473" s="318">
        <v>0</v>
      </c>
      <c r="R473" s="318">
        <v>11</v>
      </c>
      <c r="S473" s="330">
        <f t="shared" si="7"/>
        <v>5500.00000000002</v>
      </c>
      <c r="T473" s="330">
        <v>5400.00000000002</v>
      </c>
      <c r="U473" s="330" t="e">
        <v>#DIV/0!</v>
      </c>
      <c r="V473" s="330">
        <v>-42.1052631578947</v>
      </c>
      <c r="W473" s="330">
        <v>-42.1052631578947</v>
      </c>
      <c r="X473" s="331"/>
      <c r="Y473" s="335">
        <v>0</v>
      </c>
      <c r="Z473" s="335">
        <v>0</v>
      </c>
      <c r="AA473" s="335">
        <v>0</v>
      </c>
    </row>
    <row r="474" s="296" customFormat="1" spans="1:27">
      <c r="A474" s="319"/>
      <c r="B474" s="316">
        <v>2120601</v>
      </c>
      <c r="C474" s="320" t="s">
        <v>590</v>
      </c>
      <c r="D474" s="318">
        <v>19</v>
      </c>
      <c r="E474" s="318">
        <v>19</v>
      </c>
      <c r="F474" s="318">
        <v>11</v>
      </c>
      <c r="G474" s="318">
        <v>11</v>
      </c>
      <c r="H474" s="318">
        <v>0</v>
      </c>
      <c r="I474" s="318">
        <v>11</v>
      </c>
      <c r="J474" s="318">
        <v>11</v>
      </c>
      <c r="K474" s="318">
        <v>0</v>
      </c>
      <c r="L474" s="318">
        <v>0.199999999999999</v>
      </c>
      <c r="M474" s="318">
        <v>0.199999999999999</v>
      </c>
      <c r="N474" s="318">
        <v>0</v>
      </c>
      <c r="O474" s="318">
        <v>11</v>
      </c>
      <c r="P474" s="318">
        <v>11</v>
      </c>
      <c r="Q474" s="318">
        <v>0</v>
      </c>
      <c r="R474" s="318">
        <v>11</v>
      </c>
      <c r="S474" s="330">
        <f t="shared" si="7"/>
        <v>5500.00000000002</v>
      </c>
      <c r="T474" s="330">
        <v>5400.00000000002</v>
      </c>
      <c r="U474" s="330" t="e">
        <v>#DIV/0!</v>
      </c>
      <c r="V474" s="330">
        <v>-42.1052631578947</v>
      </c>
      <c r="W474" s="330">
        <v>-42.1052631578947</v>
      </c>
      <c r="X474" s="331"/>
      <c r="Y474" s="335">
        <v>0</v>
      </c>
      <c r="Z474" s="335"/>
      <c r="AA474" s="335"/>
    </row>
    <row r="475" s="296" customFormat="1" spans="1:27">
      <c r="A475" s="319">
        <v>2</v>
      </c>
      <c r="B475" s="316">
        <v>21299</v>
      </c>
      <c r="C475" s="317" t="s">
        <v>591</v>
      </c>
      <c r="D475" s="318">
        <v>2015</v>
      </c>
      <c r="E475" s="318">
        <v>2015</v>
      </c>
      <c r="F475" s="318">
        <v>3240</v>
      </c>
      <c r="G475" s="318">
        <v>3240</v>
      </c>
      <c r="H475" s="318">
        <v>0</v>
      </c>
      <c r="I475" s="318">
        <v>3240</v>
      </c>
      <c r="J475" s="318">
        <v>3240</v>
      </c>
      <c r="K475" s="318">
        <v>0</v>
      </c>
      <c r="L475" s="318">
        <v>643.7</v>
      </c>
      <c r="M475" s="318">
        <v>543.7</v>
      </c>
      <c r="N475" s="318">
        <v>100</v>
      </c>
      <c r="O475" s="318">
        <v>924</v>
      </c>
      <c r="P475" s="318">
        <v>924</v>
      </c>
      <c r="Q475" s="318">
        <v>0</v>
      </c>
      <c r="R475" s="318">
        <v>924</v>
      </c>
      <c r="S475" s="330">
        <f t="shared" si="7"/>
        <v>143.545129718813</v>
      </c>
      <c r="T475" s="330">
        <v>69.9466617620012</v>
      </c>
      <c r="U475" s="330">
        <v>-100</v>
      </c>
      <c r="V475" s="330">
        <v>-54.1439205955335</v>
      </c>
      <c r="W475" s="330">
        <v>-54.1439205955335</v>
      </c>
      <c r="X475" s="331"/>
      <c r="Y475" s="335">
        <v>0</v>
      </c>
      <c r="Z475" s="335">
        <v>0</v>
      </c>
      <c r="AA475" s="335">
        <v>0</v>
      </c>
    </row>
    <row r="476" s="296" customFormat="1" spans="1:27">
      <c r="A476" s="319"/>
      <c r="B476" s="316">
        <v>2129999</v>
      </c>
      <c r="C476" s="320" t="s">
        <v>592</v>
      </c>
      <c r="D476" s="318">
        <v>2015</v>
      </c>
      <c r="E476" s="318">
        <v>2015</v>
      </c>
      <c r="F476" s="318">
        <v>3240</v>
      </c>
      <c r="G476" s="318">
        <v>3240</v>
      </c>
      <c r="H476" s="318">
        <v>0</v>
      </c>
      <c r="I476" s="318">
        <v>3240</v>
      </c>
      <c r="J476" s="318">
        <v>3240</v>
      </c>
      <c r="K476" s="318">
        <v>0</v>
      </c>
      <c r="L476" s="318">
        <v>643.7</v>
      </c>
      <c r="M476" s="318">
        <v>543.7</v>
      </c>
      <c r="N476" s="318">
        <v>100</v>
      </c>
      <c r="O476" s="318">
        <v>924</v>
      </c>
      <c r="P476" s="318">
        <v>924</v>
      </c>
      <c r="Q476" s="318">
        <v>0</v>
      </c>
      <c r="R476" s="318">
        <v>924</v>
      </c>
      <c r="S476" s="330">
        <f t="shared" si="7"/>
        <v>143.545129718813</v>
      </c>
      <c r="T476" s="330">
        <v>69.9466617620012</v>
      </c>
      <c r="U476" s="330">
        <v>-100</v>
      </c>
      <c r="V476" s="330">
        <v>-54.1439205955335</v>
      </c>
      <c r="W476" s="330">
        <v>-54.1439205955335</v>
      </c>
      <c r="X476" s="331"/>
      <c r="Y476" s="335">
        <v>0</v>
      </c>
      <c r="Z476" s="335"/>
      <c r="AA476" s="335"/>
    </row>
    <row r="477" s="296" customFormat="1" spans="1:27">
      <c r="A477" s="319">
        <v>1</v>
      </c>
      <c r="B477" s="316">
        <v>213</v>
      </c>
      <c r="C477" s="317" t="s">
        <v>593</v>
      </c>
      <c r="D477" s="318">
        <v>71640.164246</v>
      </c>
      <c r="E477" s="318">
        <v>71640.164246</v>
      </c>
      <c r="F477" s="318">
        <v>73639.459756</v>
      </c>
      <c r="G477" s="318">
        <v>72254.459756</v>
      </c>
      <c r="H477" s="318">
        <v>1385</v>
      </c>
      <c r="I477" s="318">
        <v>73639.459756</v>
      </c>
      <c r="J477" s="318">
        <v>72254.459756</v>
      </c>
      <c r="K477" s="318">
        <v>1385</v>
      </c>
      <c r="L477" s="318">
        <v>77356.398855</v>
      </c>
      <c r="M477" s="318">
        <v>71798.398855</v>
      </c>
      <c r="N477" s="318">
        <v>5558</v>
      </c>
      <c r="O477" s="318">
        <v>79321.287521</v>
      </c>
      <c r="P477" s="318">
        <v>74360.857907</v>
      </c>
      <c r="Q477" s="318">
        <v>4960.429614</v>
      </c>
      <c r="R477" s="318">
        <v>79321.287521</v>
      </c>
      <c r="S477" s="330">
        <f t="shared" si="7"/>
        <v>102.540046712468</v>
      </c>
      <c r="T477" s="330">
        <v>3.5689640616847</v>
      </c>
      <c r="U477" s="330">
        <v>-10.7515362720403</v>
      </c>
      <c r="V477" s="330">
        <v>10.7218113691425</v>
      </c>
      <c r="W477" s="330">
        <v>10.7218113691425</v>
      </c>
      <c r="X477" s="331"/>
      <c r="Y477" s="335">
        <v>0</v>
      </c>
      <c r="Z477" s="335">
        <v>0</v>
      </c>
      <c r="AA477" s="335">
        <v>0</v>
      </c>
    </row>
    <row r="478" s="296" customFormat="1" spans="1:27">
      <c r="A478" s="319">
        <v>2</v>
      </c>
      <c r="B478" s="316">
        <v>21301</v>
      </c>
      <c r="C478" s="317" t="s">
        <v>594</v>
      </c>
      <c r="D478" s="318">
        <v>21479.297499</v>
      </c>
      <c r="E478" s="318">
        <v>21479.297499</v>
      </c>
      <c r="F478" s="318">
        <v>19129.087756</v>
      </c>
      <c r="G478" s="318">
        <v>18648.087756</v>
      </c>
      <c r="H478" s="318">
        <v>481</v>
      </c>
      <c r="I478" s="318">
        <v>19129.087756</v>
      </c>
      <c r="J478" s="318">
        <v>18648.087756</v>
      </c>
      <c r="K478" s="318">
        <v>481</v>
      </c>
      <c r="L478" s="318">
        <v>19469.045756</v>
      </c>
      <c r="M478" s="318">
        <v>18847.045756</v>
      </c>
      <c r="N478" s="318">
        <v>622</v>
      </c>
      <c r="O478" s="318">
        <v>15615.733153</v>
      </c>
      <c r="P478" s="318">
        <v>15121.121891</v>
      </c>
      <c r="Q478" s="318">
        <v>494.611262</v>
      </c>
      <c r="R478" s="318">
        <v>15615.733153</v>
      </c>
      <c r="S478" s="330">
        <f t="shared" si="7"/>
        <v>80.2080047923639</v>
      </c>
      <c r="T478" s="330">
        <v>-19.7692726660561</v>
      </c>
      <c r="U478" s="330">
        <v>-20.4805045016077</v>
      </c>
      <c r="V478" s="330">
        <v>-27.29867839613</v>
      </c>
      <c r="W478" s="330">
        <v>-27.29867839613</v>
      </c>
      <c r="X478" s="331"/>
      <c r="Y478" s="335">
        <v>0</v>
      </c>
      <c r="Z478" s="335">
        <v>0</v>
      </c>
      <c r="AA478" s="335">
        <v>0</v>
      </c>
    </row>
    <row r="479" s="296" customFormat="1" spans="1:27">
      <c r="A479" s="319"/>
      <c r="B479" s="316">
        <v>2130101</v>
      </c>
      <c r="C479" s="320" t="s">
        <v>218</v>
      </c>
      <c r="D479" s="318">
        <v>979</v>
      </c>
      <c r="E479" s="318">
        <v>979</v>
      </c>
      <c r="F479" s="318">
        <v>1119</v>
      </c>
      <c r="G479" s="318">
        <v>1119</v>
      </c>
      <c r="H479" s="318">
        <v>0</v>
      </c>
      <c r="I479" s="318">
        <v>1119</v>
      </c>
      <c r="J479" s="318">
        <v>1119</v>
      </c>
      <c r="K479" s="318">
        <v>0</v>
      </c>
      <c r="L479" s="318">
        <v>1147.1632</v>
      </c>
      <c r="M479" s="318">
        <v>1147.1632</v>
      </c>
      <c r="N479" s="318">
        <v>0</v>
      </c>
      <c r="O479" s="318">
        <v>1152</v>
      </c>
      <c r="P479" s="318">
        <v>1152</v>
      </c>
      <c r="Q479" s="318">
        <v>0</v>
      </c>
      <c r="R479" s="318">
        <v>1152</v>
      </c>
      <c r="S479" s="330">
        <f t="shared" si="7"/>
        <v>100.421631377297</v>
      </c>
      <c r="T479" s="330">
        <v>0.421631377296625</v>
      </c>
      <c r="U479" s="330" t="e">
        <v>#DIV/0!</v>
      </c>
      <c r="V479" s="330">
        <v>17.6710929519918</v>
      </c>
      <c r="W479" s="330">
        <v>17.6710929519918</v>
      </c>
      <c r="X479" s="331"/>
      <c r="Y479" s="335">
        <v>0</v>
      </c>
      <c r="Z479" s="335"/>
      <c r="AA479" s="335"/>
    </row>
    <row r="480" s="296" customFormat="1" spans="1:27">
      <c r="A480" s="319"/>
      <c r="B480" s="316">
        <v>2130102</v>
      </c>
      <c r="C480" s="320" t="s">
        <v>219</v>
      </c>
      <c r="D480" s="318">
        <v>130</v>
      </c>
      <c r="E480" s="318">
        <v>130</v>
      </c>
      <c r="F480" s="318">
        <v>0</v>
      </c>
      <c r="G480" s="318">
        <v>0</v>
      </c>
      <c r="H480" s="318">
        <v>0</v>
      </c>
      <c r="I480" s="318">
        <v>0</v>
      </c>
      <c r="J480" s="318">
        <v>0</v>
      </c>
      <c r="K480" s="318">
        <v>0</v>
      </c>
      <c r="L480" s="318">
        <v>0</v>
      </c>
      <c r="M480" s="318">
        <v>0</v>
      </c>
      <c r="N480" s="318">
        <v>0</v>
      </c>
      <c r="O480" s="318">
        <v>0</v>
      </c>
      <c r="P480" s="318">
        <v>0</v>
      </c>
      <c r="Q480" s="318">
        <v>0</v>
      </c>
      <c r="R480" s="318">
        <v>0</v>
      </c>
      <c r="S480" s="330" t="str">
        <f t="shared" si="7"/>
        <v/>
      </c>
      <c r="T480" s="330" t="e">
        <v>#DIV/0!</v>
      </c>
      <c r="U480" s="330" t="e">
        <v>#DIV/0!</v>
      </c>
      <c r="V480" s="330">
        <v>-100</v>
      </c>
      <c r="W480" s="330">
        <v>-100</v>
      </c>
      <c r="X480" s="331"/>
      <c r="Y480" s="335">
        <v>0</v>
      </c>
      <c r="Z480" s="335"/>
      <c r="AA480" s="335"/>
    </row>
    <row r="481" s="296" customFormat="1" spans="1:27">
      <c r="A481" s="319"/>
      <c r="B481" s="316">
        <v>2130104</v>
      </c>
      <c r="C481" s="320" t="s">
        <v>227</v>
      </c>
      <c r="D481" s="318">
        <v>861.849184</v>
      </c>
      <c r="E481" s="318">
        <v>861.849184</v>
      </c>
      <c r="F481" s="318">
        <v>1170</v>
      </c>
      <c r="G481" s="318">
        <v>776</v>
      </c>
      <c r="H481" s="318">
        <v>394</v>
      </c>
      <c r="I481" s="318">
        <v>1170</v>
      </c>
      <c r="J481" s="318">
        <v>776</v>
      </c>
      <c r="K481" s="318">
        <v>394</v>
      </c>
      <c r="L481" s="318">
        <v>1372.297</v>
      </c>
      <c r="M481" s="318">
        <v>892.297</v>
      </c>
      <c r="N481" s="318">
        <v>480</v>
      </c>
      <c r="O481" s="318">
        <v>1282.887903</v>
      </c>
      <c r="P481" s="318">
        <v>904.311707</v>
      </c>
      <c r="Q481" s="318">
        <v>378.576196</v>
      </c>
      <c r="R481" s="318">
        <v>1282.887903</v>
      </c>
      <c r="S481" s="330">
        <f t="shared" si="7"/>
        <v>93.4847123472543</v>
      </c>
      <c r="T481" s="330">
        <v>1.34649191917044</v>
      </c>
      <c r="U481" s="330">
        <v>-21.1299591666667</v>
      </c>
      <c r="V481" s="330">
        <v>48.8529462946037</v>
      </c>
      <c r="W481" s="330">
        <v>48.8529462946037</v>
      </c>
      <c r="X481" s="331"/>
      <c r="Y481" s="335">
        <v>0</v>
      </c>
      <c r="Z481" s="335"/>
      <c r="AA481" s="335"/>
    </row>
    <row r="482" s="296" customFormat="1" spans="1:27">
      <c r="A482" s="319"/>
      <c r="B482" s="316">
        <v>2130106</v>
      </c>
      <c r="C482" s="320" t="s">
        <v>595</v>
      </c>
      <c r="D482" s="318">
        <v>1205</v>
      </c>
      <c r="E482" s="318">
        <v>1205</v>
      </c>
      <c r="F482" s="318">
        <v>2145</v>
      </c>
      <c r="G482" s="318">
        <v>2145</v>
      </c>
      <c r="H482" s="318">
        <v>0</v>
      </c>
      <c r="I482" s="318">
        <v>2145</v>
      </c>
      <c r="J482" s="318">
        <v>2145</v>
      </c>
      <c r="K482" s="318">
        <v>0</v>
      </c>
      <c r="L482" s="318">
        <v>373</v>
      </c>
      <c r="M482" s="318">
        <v>373</v>
      </c>
      <c r="N482" s="318">
        <v>0</v>
      </c>
      <c r="O482" s="318">
        <v>386</v>
      </c>
      <c r="P482" s="318">
        <v>386</v>
      </c>
      <c r="Q482" s="318">
        <v>0</v>
      </c>
      <c r="R482" s="318">
        <v>386</v>
      </c>
      <c r="S482" s="330">
        <f t="shared" si="7"/>
        <v>103.485254691689</v>
      </c>
      <c r="T482" s="330">
        <v>3.48525469168901</v>
      </c>
      <c r="U482" s="330" t="e">
        <v>#DIV/0!</v>
      </c>
      <c r="V482" s="330">
        <v>-67.9668049792531</v>
      </c>
      <c r="W482" s="330">
        <v>-67.9668049792531</v>
      </c>
      <c r="X482" s="331"/>
      <c r="Y482" s="335">
        <v>0</v>
      </c>
      <c r="Z482" s="335"/>
      <c r="AA482" s="335"/>
    </row>
    <row r="483" s="296" customFormat="1" spans="1:27">
      <c r="A483" s="319"/>
      <c r="B483" s="316">
        <v>2130108</v>
      </c>
      <c r="C483" s="320" t="s">
        <v>596</v>
      </c>
      <c r="D483" s="318">
        <v>384</v>
      </c>
      <c r="E483" s="318">
        <v>384</v>
      </c>
      <c r="F483" s="318">
        <v>249</v>
      </c>
      <c r="G483" s="318">
        <v>249</v>
      </c>
      <c r="H483" s="318">
        <v>0</v>
      </c>
      <c r="I483" s="318">
        <v>249</v>
      </c>
      <c r="J483" s="318">
        <v>249</v>
      </c>
      <c r="K483" s="318">
        <v>0</v>
      </c>
      <c r="L483" s="318">
        <v>142</v>
      </c>
      <c r="M483" s="318">
        <v>142</v>
      </c>
      <c r="N483" s="318">
        <v>0</v>
      </c>
      <c r="O483" s="318">
        <v>155</v>
      </c>
      <c r="P483" s="318">
        <v>155</v>
      </c>
      <c r="Q483" s="318">
        <v>0</v>
      </c>
      <c r="R483" s="318">
        <v>155</v>
      </c>
      <c r="S483" s="330">
        <f t="shared" si="7"/>
        <v>109.154929577465</v>
      </c>
      <c r="T483" s="330">
        <v>9.15492957746479</v>
      </c>
      <c r="U483" s="330" t="e">
        <v>#DIV/0!</v>
      </c>
      <c r="V483" s="330">
        <v>-59.6354166666667</v>
      </c>
      <c r="W483" s="330">
        <v>-59.6354166666667</v>
      </c>
      <c r="X483" s="331"/>
      <c r="Y483" s="335">
        <v>0</v>
      </c>
      <c r="Z483" s="335"/>
      <c r="AA483" s="335"/>
    </row>
    <row r="484" s="296" customFormat="1" spans="1:27">
      <c r="A484" s="319"/>
      <c r="B484" s="316">
        <v>2130109</v>
      </c>
      <c r="C484" s="320" t="s">
        <v>597</v>
      </c>
      <c r="D484" s="318">
        <v>26</v>
      </c>
      <c r="E484" s="318">
        <v>26</v>
      </c>
      <c r="F484" s="318">
        <v>55</v>
      </c>
      <c r="G484" s="318">
        <v>55</v>
      </c>
      <c r="H484" s="318">
        <v>0</v>
      </c>
      <c r="I484" s="318">
        <v>55</v>
      </c>
      <c r="J484" s="318">
        <v>55</v>
      </c>
      <c r="K484" s="318">
        <v>0</v>
      </c>
      <c r="L484" s="318">
        <v>10</v>
      </c>
      <c r="M484" s="318">
        <v>10</v>
      </c>
      <c r="N484" s="318">
        <v>0</v>
      </c>
      <c r="O484" s="318">
        <v>0</v>
      </c>
      <c r="P484" s="318">
        <v>0</v>
      </c>
      <c r="Q484" s="318">
        <v>0</v>
      </c>
      <c r="R484" s="318">
        <v>0</v>
      </c>
      <c r="S484" s="330">
        <f t="shared" si="7"/>
        <v>0</v>
      </c>
      <c r="T484" s="330">
        <v>-100</v>
      </c>
      <c r="U484" s="330" t="e">
        <v>#DIV/0!</v>
      </c>
      <c r="V484" s="330">
        <v>-100</v>
      </c>
      <c r="W484" s="330">
        <v>-100</v>
      </c>
      <c r="X484" s="331"/>
      <c r="Y484" s="335">
        <v>0</v>
      </c>
      <c r="Z484" s="335"/>
      <c r="AA484" s="335"/>
    </row>
    <row r="485" s="296" customFormat="1" spans="1:27">
      <c r="A485" s="319"/>
      <c r="B485" s="316">
        <v>2130110</v>
      </c>
      <c r="C485" s="320" t="s">
        <v>598</v>
      </c>
      <c r="D485" s="318">
        <v>110</v>
      </c>
      <c r="E485" s="318">
        <v>110</v>
      </c>
      <c r="F485" s="318">
        <v>45</v>
      </c>
      <c r="G485" s="318">
        <v>45</v>
      </c>
      <c r="H485" s="318">
        <v>0</v>
      </c>
      <c r="I485" s="318">
        <v>45</v>
      </c>
      <c r="J485" s="318">
        <v>45</v>
      </c>
      <c r="K485" s="318">
        <v>0</v>
      </c>
      <c r="L485" s="318">
        <v>35</v>
      </c>
      <c r="M485" s="318">
        <v>35</v>
      </c>
      <c r="N485" s="318">
        <v>0</v>
      </c>
      <c r="O485" s="318">
        <v>35</v>
      </c>
      <c r="P485" s="318">
        <v>35</v>
      </c>
      <c r="Q485" s="318">
        <v>0</v>
      </c>
      <c r="R485" s="318">
        <v>35</v>
      </c>
      <c r="S485" s="330">
        <f t="shared" si="7"/>
        <v>100</v>
      </c>
      <c r="T485" s="330">
        <v>0</v>
      </c>
      <c r="U485" s="330" t="e">
        <v>#DIV/0!</v>
      </c>
      <c r="V485" s="330">
        <v>-68.1818181818182</v>
      </c>
      <c r="W485" s="330">
        <v>-68.1818181818182</v>
      </c>
      <c r="X485" s="331"/>
      <c r="Y485" s="335">
        <v>0</v>
      </c>
      <c r="Z485" s="335"/>
      <c r="AA485" s="335"/>
    </row>
    <row r="486" s="296" customFormat="1" spans="1:27">
      <c r="A486" s="319"/>
      <c r="B486" s="316">
        <v>2130111</v>
      </c>
      <c r="C486" s="320" t="s">
        <v>599</v>
      </c>
      <c r="D486" s="318">
        <v>90</v>
      </c>
      <c r="E486" s="318">
        <v>90</v>
      </c>
      <c r="F486" s="318">
        <v>10</v>
      </c>
      <c r="G486" s="318">
        <v>10</v>
      </c>
      <c r="H486" s="318">
        <v>0</v>
      </c>
      <c r="I486" s="318">
        <v>10</v>
      </c>
      <c r="J486" s="318">
        <v>10</v>
      </c>
      <c r="K486" s="318">
        <v>0</v>
      </c>
      <c r="L486" s="318">
        <v>10</v>
      </c>
      <c r="M486" s="318">
        <v>10</v>
      </c>
      <c r="N486" s="318">
        <v>0</v>
      </c>
      <c r="O486" s="318">
        <v>0</v>
      </c>
      <c r="P486" s="318">
        <v>0</v>
      </c>
      <c r="Q486" s="318">
        <v>0</v>
      </c>
      <c r="R486" s="318">
        <v>0</v>
      </c>
      <c r="S486" s="330">
        <f t="shared" si="7"/>
        <v>0</v>
      </c>
      <c r="T486" s="330">
        <v>-100</v>
      </c>
      <c r="U486" s="330" t="e">
        <v>#DIV/0!</v>
      </c>
      <c r="V486" s="330">
        <v>-100</v>
      </c>
      <c r="W486" s="330">
        <v>-100</v>
      </c>
      <c r="X486" s="331"/>
      <c r="Y486" s="335">
        <v>0</v>
      </c>
      <c r="Z486" s="335"/>
      <c r="AA486" s="335"/>
    </row>
    <row r="487" s="296" customFormat="1" spans="1:27">
      <c r="A487" s="319"/>
      <c r="B487" s="316">
        <v>2130112</v>
      </c>
      <c r="C487" s="320" t="s">
        <v>600</v>
      </c>
      <c r="D487" s="318">
        <v>165</v>
      </c>
      <c r="E487" s="318">
        <v>165</v>
      </c>
      <c r="F487" s="318">
        <v>30</v>
      </c>
      <c r="G487" s="318">
        <v>30</v>
      </c>
      <c r="H487" s="318">
        <v>0</v>
      </c>
      <c r="I487" s="318">
        <v>30</v>
      </c>
      <c r="J487" s="318">
        <v>30</v>
      </c>
      <c r="K487" s="318">
        <v>0</v>
      </c>
      <c r="L487" s="318">
        <v>65</v>
      </c>
      <c r="M487" s="318">
        <v>65</v>
      </c>
      <c r="N487" s="318">
        <v>0</v>
      </c>
      <c r="O487" s="318">
        <v>65</v>
      </c>
      <c r="P487" s="318">
        <v>65</v>
      </c>
      <c r="Q487" s="318">
        <v>0</v>
      </c>
      <c r="R487" s="318">
        <v>65</v>
      </c>
      <c r="S487" s="330">
        <f t="shared" si="7"/>
        <v>100</v>
      </c>
      <c r="T487" s="330">
        <v>0</v>
      </c>
      <c r="U487" s="330" t="e">
        <v>#DIV/0!</v>
      </c>
      <c r="V487" s="330">
        <v>-60.6060606060606</v>
      </c>
      <c r="W487" s="330">
        <v>-60.6060606060606</v>
      </c>
      <c r="X487" s="331"/>
      <c r="Y487" s="335">
        <v>0</v>
      </c>
      <c r="Z487" s="335"/>
      <c r="AA487" s="335"/>
    </row>
    <row r="488" s="296" customFormat="1" spans="1:27">
      <c r="A488" s="319"/>
      <c r="B488" s="316">
        <v>2130119</v>
      </c>
      <c r="C488" s="320" t="s">
        <v>601</v>
      </c>
      <c r="D488" s="318">
        <v>29</v>
      </c>
      <c r="E488" s="318">
        <v>29</v>
      </c>
      <c r="F488" s="318">
        <v>35</v>
      </c>
      <c r="G488" s="318">
        <v>35</v>
      </c>
      <c r="H488" s="318">
        <v>0</v>
      </c>
      <c r="I488" s="318">
        <v>35</v>
      </c>
      <c r="J488" s="318">
        <v>35</v>
      </c>
      <c r="K488" s="318">
        <v>0</v>
      </c>
      <c r="L488" s="318">
        <v>118</v>
      </c>
      <c r="M488" s="318">
        <v>118</v>
      </c>
      <c r="N488" s="318">
        <v>0</v>
      </c>
      <c r="O488" s="318">
        <v>118</v>
      </c>
      <c r="P488" s="318">
        <v>118</v>
      </c>
      <c r="Q488" s="318">
        <v>0</v>
      </c>
      <c r="R488" s="318">
        <v>118</v>
      </c>
      <c r="S488" s="330">
        <f t="shared" si="7"/>
        <v>100</v>
      </c>
      <c r="T488" s="330">
        <v>0</v>
      </c>
      <c r="U488" s="330" t="e">
        <v>#DIV/0!</v>
      </c>
      <c r="V488" s="330">
        <v>306.896551724138</v>
      </c>
      <c r="W488" s="330">
        <v>306.896551724138</v>
      </c>
      <c r="X488" s="331"/>
      <c r="Y488" s="335">
        <v>0</v>
      </c>
      <c r="Z488" s="335"/>
      <c r="AA488" s="335"/>
    </row>
    <row r="489" s="296" customFormat="1" spans="1:27">
      <c r="A489" s="319"/>
      <c r="B489" s="316">
        <v>2130122</v>
      </c>
      <c r="C489" s="320" t="s">
        <v>602</v>
      </c>
      <c r="D489" s="318">
        <v>7378</v>
      </c>
      <c r="E489" s="318">
        <v>7378</v>
      </c>
      <c r="F489" s="318">
        <v>7015.087756</v>
      </c>
      <c r="G489" s="318">
        <v>7015.087756</v>
      </c>
      <c r="H489" s="318">
        <v>0</v>
      </c>
      <c r="I489" s="318">
        <v>7015.087756</v>
      </c>
      <c r="J489" s="318">
        <v>7015.087756</v>
      </c>
      <c r="K489" s="318">
        <v>0</v>
      </c>
      <c r="L489" s="318">
        <v>370.087756</v>
      </c>
      <c r="M489" s="318">
        <v>370.087756</v>
      </c>
      <c r="N489" s="318">
        <v>0</v>
      </c>
      <c r="O489" s="318">
        <v>7319</v>
      </c>
      <c r="P489" s="318">
        <v>7319</v>
      </c>
      <c r="Q489" s="318">
        <v>0</v>
      </c>
      <c r="R489" s="318">
        <v>7319</v>
      </c>
      <c r="S489" s="330">
        <f t="shared" si="7"/>
        <v>1977.63905488405</v>
      </c>
      <c r="T489" s="330">
        <v>1877.63905488405</v>
      </c>
      <c r="U489" s="330" t="e">
        <v>#DIV/0!</v>
      </c>
      <c r="V489" s="330">
        <v>-0.799674708593115</v>
      </c>
      <c r="W489" s="330">
        <v>-0.799674708593115</v>
      </c>
      <c r="X489" s="331"/>
      <c r="Y489" s="335">
        <v>0</v>
      </c>
      <c r="Z489" s="335"/>
      <c r="AA489" s="335"/>
    </row>
    <row r="490" s="296" customFormat="1" spans="1:27">
      <c r="A490" s="319"/>
      <c r="B490" s="316">
        <v>2130124</v>
      </c>
      <c r="C490" s="320" t="s">
        <v>603</v>
      </c>
      <c r="D490" s="318">
        <v>646</v>
      </c>
      <c r="E490" s="318">
        <v>646</v>
      </c>
      <c r="F490" s="318">
        <v>865</v>
      </c>
      <c r="G490" s="318">
        <v>865</v>
      </c>
      <c r="H490" s="318">
        <v>0</v>
      </c>
      <c r="I490" s="318">
        <v>865</v>
      </c>
      <c r="J490" s="318">
        <v>865</v>
      </c>
      <c r="K490" s="318">
        <v>0</v>
      </c>
      <c r="L490" s="318">
        <v>2965</v>
      </c>
      <c r="M490" s="318">
        <v>2965</v>
      </c>
      <c r="N490" s="318">
        <v>0</v>
      </c>
      <c r="O490" s="318">
        <v>761</v>
      </c>
      <c r="P490" s="318">
        <v>761</v>
      </c>
      <c r="Q490" s="318">
        <v>0</v>
      </c>
      <c r="R490" s="318">
        <v>761</v>
      </c>
      <c r="S490" s="330">
        <f t="shared" si="7"/>
        <v>25.6661045531197</v>
      </c>
      <c r="T490" s="330">
        <v>-74.3338954468803</v>
      </c>
      <c r="U490" s="330" t="e">
        <v>#DIV/0!</v>
      </c>
      <c r="V490" s="330">
        <v>17.8018575851393</v>
      </c>
      <c r="W490" s="330">
        <v>17.8018575851393</v>
      </c>
      <c r="X490" s="331"/>
      <c r="Y490" s="335">
        <v>0</v>
      </c>
      <c r="Z490" s="335"/>
      <c r="AA490" s="335"/>
    </row>
    <row r="491" s="296" customFormat="1" spans="1:27">
      <c r="A491" s="319"/>
      <c r="B491" s="316">
        <v>2130125</v>
      </c>
      <c r="C491" s="320" t="s">
        <v>604</v>
      </c>
      <c r="D491" s="318">
        <v>80</v>
      </c>
      <c r="E491" s="318">
        <v>80</v>
      </c>
      <c r="F491" s="318">
        <v>80</v>
      </c>
      <c r="G491" s="318">
        <v>80</v>
      </c>
      <c r="H491" s="318">
        <v>0</v>
      </c>
      <c r="I491" s="318">
        <v>80</v>
      </c>
      <c r="J491" s="318">
        <v>80</v>
      </c>
      <c r="K491" s="318">
        <v>0</v>
      </c>
      <c r="L491" s="318">
        <v>0</v>
      </c>
      <c r="M491" s="318">
        <v>0</v>
      </c>
      <c r="N491" s="318">
        <v>0</v>
      </c>
      <c r="O491" s="318">
        <v>0</v>
      </c>
      <c r="P491" s="318">
        <v>0</v>
      </c>
      <c r="Q491" s="318">
        <v>0</v>
      </c>
      <c r="R491" s="318">
        <v>0</v>
      </c>
      <c r="S491" s="330" t="str">
        <f t="shared" si="7"/>
        <v/>
      </c>
      <c r="T491" s="330" t="e">
        <v>#DIV/0!</v>
      </c>
      <c r="U491" s="330" t="e">
        <v>#DIV/0!</v>
      </c>
      <c r="V491" s="330">
        <v>-100</v>
      </c>
      <c r="W491" s="330">
        <v>-100</v>
      </c>
      <c r="X491" s="331"/>
      <c r="Y491" s="335">
        <v>0</v>
      </c>
      <c r="Z491" s="335"/>
      <c r="AA491" s="335"/>
    </row>
    <row r="492" s="296" customFormat="1" spans="1:27">
      <c r="A492" s="319"/>
      <c r="B492" s="316">
        <v>2130135</v>
      </c>
      <c r="C492" s="320" t="s">
        <v>605</v>
      </c>
      <c r="D492" s="318">
        <v>241</v>
      </c>
      <c r="E492" s="318">
        <v>241</v>
      </c>
      <c r="F492" s="318">
        <v>270</v>
      </c>
      <c r="G492" s="318">
        <v>270</v>
      </c>
      <c r="H492" s="318">
        <v>0</v>
      </c>
      <c r="I492" s="318">
        <v>270</v>
      </c>
      <c r="J492" s="318">
        <v>270</v>
      </c>
      <c r="K492" s="318">
        <v>0</v>
      </c>
      <c r="L492" s="318">
        <v>403</v>
      </c>
      <c r="M492" s="318">
        <v>403</v>
      </c>
      <c r="N492" s="318">
        <v>0</v>
      </c>
      <c r="O492" s="318">
        <v>331</v>
      </c>
      <c r="P492" s="318">
        <v>331</v>
      </c>
      <c r="Q492" s="318">
        <v>0</v>
      </c>
      <c r="R492" s="318">
        <v>331</v>
      </c>
      <c r="S492" s="330">
        <f t="shared" si="7"/>
        <v>82.1339950372208</v>
      </c>
      <c r="T492" s="330">
        <v>-17.8660049627792</v>
      </c>
      <c r="U492" s="330" t="e">
        <v>#DIV/0!</v>
      </c>
      <c r="V492" s="330">
        <v>37.344398340249</v>
      </c>
      <c r="W492" s="330">
        <v>37.344398340249</v>
      </c>
      <c r="X492" s="331"/>
      <c r="Y492" s="335">
        <v>0</v>
      </c>
      <c r="Z492" s="335"/>
      <c r="AA492" s="335"/>
    </row>
    <row r="493" s="296" customFormat="1" spans="1:27">
      <c r="A493" s="319"/>
      <c r="B493" s="316">
        <v>2130142</v>
      </c>
      <c r="C493" s="320" t="s">
        <v>606</v>
      </c>
      <c r="D493" s="318">
        <v>4413</v>
      </c>
      <c r="E493" s="318">
        <v>4413</v>
      </c>
      <c r="F493" s="318">
        <v>1000</v>
      </c>
      <c r="G493" s="318">
        <v>1000</v>
      </c>
      <c r="H493" s="318">
        <v>0</v>
      </c>
      <c r="I493" s="318">
        <v>1000</v>
      </c>
      <c r="J493" s="318">
        <v>1000</v>
      </c>
      <c r="K493" s="318">
        <v>0</v>
      </c>
      <c r="L493" s="318">
        <v>1943</v>
      </c>
      <c r="M493" s="318">
        <v>1896</v>
      </c>
      <c r="N493" s="318">
        <v>47</v>
      </c>
      <c r="O493" s="318">
        <v>1944</v>
      </c>
      <c r="P493" s="318">
        <v>1896</v>
      </c>
      <c r="Q493" s="318">
        <v>48</v>
      </c>
      <c r="R493" s="318">
        <v>1944</v>
      </c>
      <c r="S493" s="330">
        <f t="shared" si="7"/>
        <v>100.051466803911</v>
      </c>
      <c r="T493" s="330">
        <v>0</v>
      </c>
      <c r="U493" s="330">
        <v>2.12765957446808</v>
      </c>
      <c r="V493" s="330">
        <v>-55.9483344663494</v>
      </c>
      <c r="W493" s="330">
        <v>-55.9483344663494</v>
      </c>
      <c r="X493" s="331"/>
      <c r="Y493" s="335">
        <v>0</v>
      </c>
      <c r="Z493" s="335"/>
      <c r="AA493" s="335"/>
    </row>
    <row r="494" s="296" customFormat="1" spans="1:27">
      <c r="A494" s="319"/>
      <c r="B494" s="316">
        <v>2130148</v>
      </c>
      <c r="C494" s="320" t="s">
        <v>607</v>
      </c>
      <c r="D494" s="318">
        <v>31</v>
      </c>
      <c r="E494" s="318">
        <v>31</v>
      </c>
      <c r="F494" s="318">
        <v>31</v>
      </c>
      <c r="G494" s="318">
        <v>31</v>
      </c>
      <c r="H494" s="318">
        <v>0</v>
      </c>
      <c r="I494" s="318">
        <v>31</v>
      </c>
      <c r="J494" s="318">
        <v>31</v>
      </c>
      <c r="K494" s="318">
        <v>0</v>
      </c>
      <c r="L494" s="318">
        <v>31</v>
      </c>
      <c r="M494" s="318">
        <v>31</v>
      </c>
      <c r="N494" s="318">
        <v>0</v>
      </c>
      <c r="O494" s="318">
        <v>31</v>
      </c>
      <c r="P494" s="318">
        <v>31</v>
      </c>
      <c r="Q494" s="318">
        <v>0</v>
      </c>
      <c r="R494" s="318">
        <v>31</v>
      </c>
      <c r="S494" s="330">
        <f t="shared" si="7"/>
        <v>100</v>
      </c>
      <c r="T494" s="330">
        <v>0</v>
      </c>
      <c r="U494" s="330" t="e">
        <v>#DIV/0!</v>
      </c>
      <c r="V494" s="330">
        <v>0</v>
      </c>
      <c r="W494" s="330">
        <v>0</v>
      </c>
      <c r="X494" s="331"/>
      <c r="Y494" s="335">
        <v>0</v>
      </c>
      <c r="Z494" s="335"/>
      <c r="AA494" s="335"/>
    </row>
    <row r="495" s="296" customFormat="1" spans="1:27">
      <c r="A495" s="319"/>
      <c r="B495" s="316">
        <v>2130152</v>
      </c>
      <c r="C495" s="320" t="s">
        <v>608</v>
      </c>
      <c r="D495" s="318">
        <v>56.4483150000001</v>
      </c>
      <c r="E495" s="318">
        <v>56.4483150000001</v>
      </c>
      <c r="F495" s="318">
        <v>87</v>
      </c>
      <c r="G495" s="318">
        <v>0</v>
      </c>
      <c r="H495" s="318">
        <v>87</v>
      </c>
      <c r="I495" s="318">
        <v>87</v>
      </c>
      <c r="J495" s="318">
        <v>0</v>
      </c>
      <c r="K495" s="318">
        <v>87</v>
      </c>
      <c r="L495" s="318">
        <v>95</v>
      </c>
      <c r="M495" s="318">
        <v>0</v>
      </c>
      <c r="N495" s="318">
        <v>95</v>
      </c>
      <c r="O495" s="318">
        <v>67.8452500000001</v>
      </c>
      <c r="P495" s="318">
        <v>-0.189815999999922</v>
      </c>
      <c r="Q495" s="318">
        <v>68.035066</v>
      </c>
      <c r="R495" s="318">
        <v>67.8452500000001</v>
      </c>
      <c r="S495" s="330">
        <f t="shared" si="7"/>
        <v>71.416052631579</v>
      </c>
      <c r="T495" s="330" t="e">
        <v>#DIV/0!</v>
      </c>
      <c r="U495" s="330">
        <v>-28.3841410526316</v>
      </c>
      <c r="V495" s="330">
        <v>20.190035787605</v>
      </c>
      <c r="W495" s="330">
        <v>20.190035787605</v>
      </c>
      <c r="X495" s="331"/>
      <c r="Y495" s="335">
        <v>0</v>
      </c>
      <c r="Z495" s="335"/>
      <c r="AA495" s="335"/>
    </row>
    <row r="496" s="296" customFormat="1" spans="1:27">
      <c r="A496" s="319"/>
      <c r="B496" s="316">
        <v>2130199</v>
      </c>
      <c r="C496" s="320" t="s">
        <v>609</v>
      </c>
      <c r="D496" s="318">
        <v>4654</v>
      </c>
      <c r="E496" s="318">
        <v>4654</v>
      </c>
      <c r="F496" s="318">
        <v>4923</v>
      </c>
      <c r="G496" s="318">
        <v>4923</v>
      </c>
      <c r="H496" s="318">
        <v>0</v>
      </c>
      <c r="I496" s="318">
        <v>4923</v>
      </c>
      <c r="J496" s="318">
        <v>4923</v>
      </c>
      <c r="K496" s="318">
        <v>0</v>
      </c>
      <c r="L496" s="318">
        <v>10389.4978</v>
      </c>
      <c r="M496" s="318">
        <v>10389.4978</v>
      </c>
      <c r="N496" s="318">
        <v>0</v>
      </c>
      <c r="O496" s="318">
        <v>1968</v>
      </c>
      <c r="P496" s="318">
        <v>1968</v>
      </c>
      <c r="Q496" s="318">
        <v>0</v>
      </c>
      <c r="R496" s="318">
        <v>1968</v>
      </c>
      <c r="S496" s="330">
        <f t="shared" si="7"/>
        <v>18.942205271943</v>
      </c>
      <c r="T496" s="330">
        <v>-81.057794728057</v>
      </c>
      <c r="U496" s="330" t="e">
        <v>#DIV/0!</v>
      </c>
      <c r="V496" s="330">
        <v>-57.713794585303</v>
      </c>
      <c r="W496" s="330">
        <v>-57.713794585303</v>
      </c>
      <c r="X496" s="331"/>
      <c r="Y496" s="335">
        <v>0</v>
      </c>
      <c r="Z496" s="335"/>
      <c r="AA496" s="335"/>
    </row>
    <row r="497" s="296" customFormat="1" spans="1:27">
      <c r="A497" s="319">
        <v>2</v>
      </c>
      <c r="B497" s="316">
        <v>21302</v>
      </c>
      <c r="C497" s="317" t="s">
        <v>610</v>
      </c>
      <c r="D497" s="318">
        <v>6937.197047</v>
      </c>
      <c r="E497" s="318">
        <v>6937.197047</v>
      </c>
      <c r="F497" s="318">
        <v>10016</v>
      </c>
      <c r="G497" s="318">
        <v>9888</v>
      </c>
      <c r="H497" s="318">
        <v>128</v>
      </c>
      <c r="I497" s="318">
        <v>10016</v>
      </c>
      <c r="J497" s="318">
        <v>9888</v>
      </c>
      <c r="K497" s="318">
        <v>128</v>
      </c>
      <c r="L497" s="318">
        <v>10084.81</v>
      </c>
      <c r="M497" s="318">
        <v>9936.81</v>
      </c>
      <c r="N497" s="318">
        <v>148</v>
      </c>
      <c r="O497" s="318">
        <v>7211.418626</v>
      </c>
      <c r="P497" s="318">
        <v>7081.901992</v>
      </c>
      <c r="Q497" s="318">
        <v>129.516634</v>
      </c>
      <c r="R497" s="318">
        <v>7211.418626</v>
      </c>
      <c r="S497" s="330">
        <f t="shared" si="7"/>
        <v>71.507729208582</v>
      </c>
      <c r="T497" s="330">
        <v>-28.7306289241718</v>
      </c>
      <c r="U497" s="330">
        <v>-12.4887608108108</v>
      </c>
      <c r="V497" s="330">
        <v>3.95291610058255</v>
      </c>
      <c r="W497" s="330">
        <v>3.95291610058255</v>
      </c>
      <c r="X497" s="331"/>
      <c r="Y497" s="335">
        <v>0</v>
      </c>
      <c r="Z497" s="335">
        <v>0</v>
      </c>
      <c r="AA497" s="335">
        <v>0</v>
      </c>
    </row>
    <row r="498" s="296" customFormat="1" spans="1:27">
      <c r="A498" s="319"/>
      <c r="B498" s="316">
        <v>2130201</v>
      </c>
      <c r="C498" s="320" t="s">
        <v>218</v>
      </c>
      <c r="D498" s="318">
        <v>184</v>
      </c>
      <c r="E498" s="318">
        <v>184</v>
      </c>
      <c r="F498" s="318">
        <v>220</v>
      </c>
      <c r="G498" s="318">
        <v>220</v>
      </c>
      <c r="H498" s="318">
        <v>0</v>
      </c>
      <c r="I498" s="318">
        <v>220</v>
      </c>
      <c r="J498" s="318">
        <v>220</v>
      </c>
      <c r="K498" s="318">
        <v>0</v>
      </c>
      <c r="L498" s="318">
        <v>255.219</v>
      </c>
      <c r="M498" s="318">
        <v>255.219</v>
      </c>
      <c r="N498" s="318">
        <v>0</v>
      </c>
      <c r="O498" s="318">
        <v>251</v>
      </c>
      <c r="P498" s="318">
        <v>251</v>
      </c>
      <c r="Q498" s="318">
        <v>0</v>
      </c>
      <c r="R498" s="318">
        <v>251</v>
      </c>
      <c r="S498" s="330">
        <f t="shared" si="7"/>
        <v>98.346909908745</v>
      </c>
      <c r="T498" s="330">
        <v>-1.65309009125496</v>
      </c>
      <c r="U498" s="330" t="e">
        <v>#DIV/0!</v>
      </c>
      <c r="V498" s="330">
        <v>36.4130434782609</v>
      </c>
      <c r="W498" s="330">
        <v>36.4130434782609</v>
      </c>
      <c r="X498" s="331"/>
      <c r="Y498" s="335">
        <v>0</v>
      </c>
      <c r="Z498" s="335"/>
      <c r="AA498" s="335"/>
    </row>
    <row r="499" s="296" customFormat="1" spans="1:27">
      <c r="A499" s="319"/>
      <c r="B499" s="316">
        <v>2130204</v>
      </c>
      <c r="C499" s="320" t="s">
        <v>611</v>
      </c>
      <c r="D499" s="318">
        <v>816.197047</v>
      </c>
      <c r="E499" s="318">
        <v>816.197047</v>
      </c>
      <c r="F499" s="318">
        <v>1181</v>
      </c>
      <c r="G499" s="318">
        <v>1053</v>
      </c>
      <c r="H499" s="318">
        <v>128</v>
      </c>
      <c r="I499" s="318">
        <v>1181</v>
      </c>
      <c r="J499" s="318">
        <v>1053</v>
      </c>
      <c r="K499" s="318">
        <v>128</v>
      </c>
      <c r="L499" s="318">
        <v>1349.591</v>
      </c>
      <c r="M499" s="318">
        <v>1201.591</v>
      </c>
      <c r="N499" s="318">
        <v>148</v>
      </c>
      <c r="O499" s="318">
        <v>1330.418626</v>
      </c>
      <c r="P499" s="318">
        <v>1200.901992</v>
      </c>
      <c r="Q499" s="318">
        <v>129.516634</v>
      </c>
      <c r="R499" s="318">
        <v>1330.418626</v>
      </c>
      <c r="S499" s="330">
        <f t="shared" si="7"/>
        <v>98.5793937570716</v>
      </c>
      <c r="T499" s="330">
        <v>-0.0573413083153967</v>
      </c>
      <c r="U499" s="330">
        <v>-12.4887608108108</v>
      </c>
      <c r="V499" s="330">
        <v>63.0021366641872</v>
      </c>
      <c r="W499" s="330">
        <v>63.0021366641872</v>
      </c>
      <c r="X499" s="331"/>
      <c r="Y499" s="335">
        <v>0</v>
      </c>
      <c r="Z499" s="335"/>
      <c r="AA499" s="335"/>
    </row>
    <row r="500" s="296" customFormat="1" spans="1:27">
      <c r="A500" s="319"/>
      <c r="B500" s="316">
        <v>2130205</v>
      </c>
      <c r="C500" s="320" t="s">
        <v>612</v>
      </c>
      <c r="D500" s="318">
        <v>925</v>
      </c>
      <c r="E500" s="318">
        <v>925</v>
      </c>
      <c r="F500" s="318">
        <v>1125</v>
      </c>
      <c r="G500" s="318">
        <v>1125</v>
      </c>
      <c r="H500" s="318">
        <v>0</v>
      </c>
      <c r="I500" s="318">
        <v>1125</v>
      </c>
      <c r="J500" s="318">
        <v>1125</v>
      </c>
      <c r="K500" s="318">
        <v>0</v>
      </c>
      <c r="L500" s="318">
        <v>1125</v>
      </c>
      <c r="M500" s="318">
        <v>1125</v>
      </c>
      <c r="N500" s="318">
        <v>0</v>
      </c>
      <c r="O500" s="318">
        <v>1170</v>
      </c>
      <c r="P500" s="318">
        <v>1170</v>
      </c>
      <c r="Q500" s="318">
        <v>0</v>
      </c>
      <c r="R500" s="318">
        <v>1170</v>
      </c>
      <c r="S500" s="330">
        <f t="shared" si="7"/>
        <v>104</v>
      </c>
      <c r="T500" s="330">
        <v>4</v>
      </c>
      <c r="U500" s="330" t="e">
        <v>#DIV/0!</v>
      </c>
      <c r="V500" s="330">
        <v>26.4864864864865</v>
      </c>
      <c r="W500" s="330">
        <v>26.4864864864865</v>
      </c>
      <c r="X500" s="331"/>
      <c r="Y500" s="335">
        <v>0</v>
      </c>
      <c r="Z500" s="335"/>
      <c r="AA500" s="335"/>
    </row>
    <row r="501" s="296" customFormat="1" spans="1:27">
      <c r="A501" s="319"/>
      <c r="B501" s="316">
        <v>2130206</v>
      </c>
      <c r="C501" s="320" t="s">
        <v>613</v>
      </c>
      <c r="D501" s="318">
        <v>0</v>
      </c>
      <c r="E501" s="318">
        <v>0</v>
      </c>
      <c r="F501" s="318">
        <v>20</v>
      </c>
      <c r="G501" s="318">
        <v>20</v>
      </c>
      <c r="H501" s="318">
        <v>0</v>
      </c>
      <c r="I501" s="318">
        <v>20</v>
      </c>
      <c r="J501" s="318">
        <v>20</v>
      </c>
      <c r="K501" s="318">
        <v>0</v>
      </c>
      <c r="L501" s="318">
        <v>20</v>
      </c>
      <c r="M501" s="318">
        <v>20</v>
      </c>
      <c r="N501" s="318">
        <v>0</v>
      </c>
      <c r="O501" s="318">
        <v>20</v>
      </c>
      <c r="P501" s="318">
        <v>20</v>
      </c>
      <c r="Q501" s="318">
        <v>0</v>
      </c>
      <c r="R501" s="318">
        <v>20</v>
      </c>
      <c r="S501" s="330">
        <f t="shared" si="7"/>
        <v>100</v>
      </c>
      <c r="T501" s="330">
        <v>0</v>
      </c>
      <c r="U501" s="330" t="e">
        <v>#DIV/0!</v>
      </c>
      <c r="V501" s="330" t="e">
        <v>#DIV/0!</v>
      </c>
      <c r="W501" s="330"/>
      <c r="X501" s="331"/>
      <c r="Y501" s="335">
        <v>0</v>
      </c>
      <c r="Z501" s="335"/>
      <c r="AA501" s="335"/>
    </row>
    <row r="502" s="296" customFormat="1" spans="1:27">
      <c r="A502" s="319"/>
      <c r="B502" s="316">
        <v>2130207</v>
      </c>
      <c r="C502" s="320" t="s">
        <v>614</v>
      </c>
      <c r="D502" s="318">
        <v>95</v>
      </c>
      <c r="E502" s="318">
        <v>95</v>
      </c>
      <c r="F502" s="318">
        <v>1571</v>
      </c>
      <c r="G502" s="318">
        <v>1571</v>
      </c>
      <c r="H502" s="318">
        <v>0</v>
      </c>
      <c r="I502" s="318">
        <v>1571</v>
      </c>
      <c r="J502" s="318">
        <v>1571</v>
      </c>
      <c r="K502" s="318">
        <v>0</v>
      </c>
      <c r="L502" s="318">
        <v>1621</v>
      </c>
      <c r="M502" s="318">
        <v>1621</v>
      </c>
      <c r="N502" s="318">
        <v>0</v>
      </c>
      <c r="O502" s="318">
        <v>1638</v>
      </c>
      <c r="P502" s="318">
        <v>1638</v>
      </c>
      <c r="Q502" s="318">
        <v>0</v>
      </c>
      <c r="R502" s="318">
        <v>1638</v>
      </c>
      <c r="S502" s="330">
        <f t="shared" si="7"/>
        <v>101.04873534855</v>
      </c>
      <c r="T502" s="330">
        <v>1.04873534855028</v>
      </c>
      <c r="U502" s="330" t="e">
        <v>#DIV/0!</v>
      </c>
      <c r="V502" s="330">
        <v>1624.21052631579</v>
      </c>
      <c r="W502" s="330">
        <v>1624.21052631579</v>
      </c>
      <c r="X502" s="331"/>
      <c r="Y502" s="335">
        <v>0</v>
      </c>
      <c r="Z502" s="335"/>
      <c r="AA502" s="335"/>
    </row>
    <row r="503" s="296" customFormat="1" spans="1:27">
      <c r="A503" s="319"/>
      <c r="B503" s="316">
        <v>2130208</v>
      </c>
      <c r="C503" s="320" t="s">
        <v>615</v>
      </c>
      <c r="D503" s="318">
        <v>0</v>
      </c>
      <c r="E503" s="318">
        <v>0</v>
      </c>
      <c r="F503" s="318">
        <v>0</v>
      </c>
      <c r="G503" s="318">
        <v>0</v>
      </c>
      <c r="H503" s="318">
        <v>0</v>
      </c>
      <c r="I503" s="318">
        <v>0</v>
      </c>
      <c r="J503" s="318">
        <v>0</v>
      </c>
      <c r="K503" s="318">
        <v>0</v>
      </c>
      <c r="L503" s="318">
        <v>31</v>
      </c>
      <c r="M503" s="318">
        <v>31</v>
      </c>
      <c r="N503" s="318">
        <v>0</v>
      </c>
      <c r="O503" s="318">
        <v>31</v>
      </c>
      <c r="P503" s="318">
        <v>31</v>
      </c>
      <c r="Q503" s="318">
        <v>0</v>
      </c>
      <c r="R503" s="318">
        <v>31</v>
      </c>
      <c r="S503" s="330">
        <f t="shared" si="7"/>
        <v>100</v>
      </c>
      <c r="T503" s="330">
        <v>0</v>
      </c>
      <c r="U503" s="330" t="e">
        <v>#DIV/0!</v>
      </c>
      <c r="V503" s="330" t="e">
        <v>#DIV/0!</v>
      </c>
      <c r="W503" s="330"/>
      <c r="X503" s="331"/>
      <c r="Y503" s="335">
        <v>0</v>
      </c>
      <c r="Z503" s="335"/>
      <c r="AA503" s="335"/>
    </row>
    <row r="504" s="296" customFormat="1" spans="1:27">
      <c r="A504" s="319"/>
      <c r="B504" s="316">
        <v>2130209</v>
      </c>
      <c r="C504" s="320" t="s">
        <v>616</v>
      </c>
      <c r="D504" s="318">
        <v>3162</v>
      </c>
      <c r="E504" s="318">
        <v>3162</v>
      </c>
      <c r="F504" s="318">
        <v>4582</v>
      </c>
      <c r="G504" s="318">
        <v>4582</v>
      </c>
      <c r="H504" s="318">
        <v>0</v>
      </c>
      <c r="I504" s="318">
        <v>4582</v>
      </c>
      <c r="J504" s="318">
        <v>4582</v>
      </c>
      <c r="K504" s="318">
        <v>0</v>
      </c>
      <c r="L504" s="318">
        <v>4582</v>
      </c>
      <c r="M504" s="318">
        <v>4582</v>
      </c>
      <c r="N504" s="318">
        <v>0</v>
      </c>
      <c r="O504" s="318">
        <v>1582</v>
      </c>
      <c r="P504" s="318">
        <v>1582</v>
      </c>
      <c r="Q504" s="318">
        <v>0</v>
      </c>
      <c r="R504" s="318">
        <v>1582</v>
      </c>
      <c r="S504" s="330">
        <f t="shared" si="7"/>
        <v>34.5264076822348</v>
      </c>
      <c r="T504" s="330">
        <v>-65.4735923177652</v>
      </c>
      <c r="U504" s="330" t="e">
        <v>#DIV/0!</v>
      </c>
      <c r="V504" s="330">
        <v>-49.9683744465528</v>
      </c>
      <c r="W504" s="330">
        <v>-49.9683744465528</v>
      </c>
      <c r="X504" s="331"/>
      <c r="Y504" s="335">
        <v>0</v>
      </c>
      <c r="Z504" s="335"/>
      <c r="AA504" s="335"/>
    </row>
    <row r="505" s="296" customFormat="1" spans="1:27">
      <c r="A505" s="319"/>
      <c r="B505" s="316">
        <v>2130210</v>
      </c>
      <c r="C505" s="320" t="s">
        <v>617</v>
      </c>
      <c r="D505" s="318">
        <v>70</v>
      </c>
      <c r="E505" s="318">
        <v>70</v>
      </c>
      <c r="F505" s="318">
        <v>20</v>
      </c>
      <c r="G505" s="318">
        <v>20</v>
      </c>
      <c r="H505" s="318">
        <v>0</v>
      </c>
      <c r="I505" s="318">
        <v>20</v>
      </c>
      <c r="J505" s="318">
        <v>20</v>
      </c>
      <c r="K505" s="318">
        <v>0</v>
      </c>
      <c r="L505" s="318">
        <v>20</v>
      </c>
      <c r="M505" s="318">
        <v>20</v>
      </c>
      <c r="N505" s="318">
        <v>0</v>
      </c>
      <c r="O505" s="318">
        <v>21</v>
      </c>
      <c r="P505" s="318">
        <v>21</v>
      </c>
      <c r="Q505" s="318">
        <v>0</v>
      </c>
      <c r="R505" s="318">
        <v>21</v>
      </c>
      <c r="S505" s="330">
        <f t="shared" si="7"/>
        <v>105</v>
      </c>
      <c r="T505" s="330">
        <v>5</v>
      </c>
      <c r="U505" s="330" t="e">
        <v>#DIV/0!</v>
      </c>
      <c r="V505" s="330">
        <v>-70</v>
      </c>
      <c r="W505" s="330">
        <v>-70</v>
      </c>
      <c r="X505" s="331"/>
      <c r="Y505" s="335">
        <v>0</v>
      </c>
      <c r="Z505" s="335"/>
      <c r="AA505" s="335"/>
    </row>
    <row r="506" s="296" customFormat="1" spans="1:27">
      <c r="A506" s="319"/>
      <c r="B506" s="316">
        <v>2130213</v>
      </c>
      <c r="C506" s="320" t="s">
        <v>618</v>
      </c>
      <c r="D506" s="318">
        <v>108</v>
      </c>
      <c r="E506" s="318">
        <v>108</v>
      </c>
      <c r="F506" s="318">
        <v>18</v>
      </c>
      <c r="G506" s="318">
        <v>18</v>
      </c>
      <c r="H506" s="318">
        <v>0</v>
      </c>
      <c r="I506" s="318">
        <v>18</v>
      </c>
      <c r="J506" s="318">
        <v>18</v>
      </c>
      <c r="K506" s="318">
        <v>0</v>
      </c>
      <c r="L506" s="318">
        <v>13</v>
      </c>
      <c r="M506" s="318">
        <v>13</v>
      </c>
      <c r="N506" s="318">
        <v>0</v>
      </c>
      <c r="O506" s="318">
        <v>13</v>
      </c>
      <c r="P506" s="318">
        <v>13</v>
      </c>
      <c r="Q506" s="318">
        <v>0</v>
      </c>
      <c r="R506" s="318">
        <v>13</v>
      </c>
      <c r="S506" s="330">
        <f t="shared" si="7"/>
        <v>100</v>
      </c>
      <c r="T506" s="330">
        <v>0</v>
      </c>
      <c r="U506" s="330" t="e">
        <v>#DIV/0!</v>
      </c>
      <c r="V506" s="330">
        <v>-87.962962962963</v>
      </c>
      <c r="W506" s="330">
        <v>-87.962962962963</v>
      </c>
      <c r="X506" s="331"/>
      <c r="Y506" s="335">
        <v>0</v>
      </c>
      <c r="Z506" s="335"/>
      <c r="AA506" s="335"/>
    </row>
    <row r="507" s="296" customFormat="1" spans="1:27">
      <c r="A507" s="319"/>
      <c r="B507" s="316">
        <v>2130221</v>
      </c>
      <c r="C507" s="320" t="s">
        <v>619</v>
      </c>
      <c r="D507" s="318">
        <v>676</v>
      </c>
      <c r="E507" s="318">
        <v>676</v>
      </c>
      <c r="F507" s="318">
        <v>688</v>
      </c>
      <c r="G507" s="318">
        <v>688</v>
      </c>
      <c r="H507" s="318">
        <v>0</v>
      </c>
      <c r="I507" s="318">
        <v>688</v>
      </c>
      <c r="J507" s="318">
        <v>688</v>
      </c>
      <c r="K507" s="318">
        <v>0</v>
      </c>
      <c r="L507" s="318">
        <v>318</v>
      </c>
      <c r="M507" s="318">
        <v>318</v>
      </c>
      <c r="N507" s="318">
        <v>0</v>
      </c>
      <c r="O507" s="318">
        <v>414</v>
      </c>
      <c r="P507" s="318">
        <v>414</v>
      </c>
      <c r="Q507" s="318">
        <v>0</v>
      </c>
      <c r="R507" s="318">
        <v>414</v>
      </c>
      <c r="S507" s="330">
        <f t="shared" si="7"/>
        <v>130.188679245283</v>
      </c>
      <c r="T507" s="330">
        <v>30.188679245283</v>
      </c>
      <c r="U507" s="330" t="e">
        <v>#DIV/0!</v>
      </c>
      <c r="V507" s="330">
        <v>-38.7573964497041</v>
      </c>
      <c r="W507" s="330">
        <v>-38.7573964497041</v>
      </c>
      <c r="X507" s="331"/>
      <c r="Y507" s="335">
        <v>0</v>
      </c>
      <c r="Z507" s="335"/>
      <c r="AA507" s="335"/>
    </row>
    <row r="508" s="296" customFormat="1" spans="1:27">
      <c r="A508" s="319"/>
      <c r="B508" s="316">
        <v>2130227</v>
      </c>
      <c r="C508" s="320" t="s">
        <v>620</v>
      </c>
      <c r="D508" s="318">
        <v>70</v>
      </c>
      <c r="E508" s="318">
        <v>70</v>
      </c>
      <c r="F508" s="318">
        <v>0</v>
      </c>
      <c r="G508" s="318">
        <v>0</v>
      </c>
      <c r="H508" s="318">
        <v>0</v>
      </c>
      <c r="I508" s="318">
        <v>0</v>
      </c>
      <c r="J508" s="318">
        <v>0</v>
      </c>
      <c r="K508" s="318">
        <v>0</v>
      </c>
      <c r="L508" s="318">
        <v>0</v>
      </c>
      <c r="M508" s="318">
        <v>0</v>
      </c>
      <c r="N508" s="318">
        <v>0</v>
      </c>
      <c r="O508" s="318">
        <v>0</v>
      </c>
      <c r="P508" s="318">
        <v>0</v>
      </c>
      <c r="Q508" s="318">
        <v>0</v>
      </c>
      <c r="R508" s="318">
        <v>0</v>
      </c>
      <c r="S508" s="330" t="str">
        <f t="shared" si="7"/>
        <v/>
      </c>
      <c r="T508" s="330" t="e">
        <v>#DIV/0!</v>
      </c>
      <c r="U508" s="330" t="e">
        <v>#DIV/0!</v>
      </c>
      <c r="V508" s="330">
        <v>-100</v>
      </c>
      <c r="W508" s="330">
        <v>-100</v>
      </c>
      <c r="X508" s="331"/>
      <c r="Y508" s="335">
        <v>0</v>
      </c>
      <c r="Z508" s="335"/>
      <c r="AA508" s="335"/>
    </row>
    <row r="509" s="296" customFormat="1" spans="1:27">
      <c r="A509" s="319"/>
      <c r="B509" s="316">
        <v>2130234</v>
      </c>
      <c r="C509" s="320" t="s">
        <v>621</v>
      </c>
      <c r="D509" s="318">
        <v>187</v>
      </c>
      <c r="E509" s="318">
        <v>187</v>
      </c>
      <c r="F509" s="318">
        <v>40</v>
      </c>
      <c r="G509" s="318">
        <v>40</v>
      </c>
      <c r="H509" s="318">
        <v>0</v>
      </c>
      <c r="I509" s="318">
        <v>40</v>
      </c>
      <c r="J509" s="318">
        <v>40</v>
      </c>
      <c r="K509" s="318">
        <v>0</v>
      </c>
      <c r="L509" s="318">
        <v>40</v>
      </c>
      <c r="M509" s="318">
        <v>40</v>
      </c>
      <c r="N509" s="318">
        <v>0</v>
      </c>
      <c r="O509" s="318">
        <v>40</v>
      </c>
      <c r="P509" s="318">
        <v>40</v>
      </c>
      <c r="Q509" s="318">
        <v>0</v>
      </c>
      <c r="R509" s="318">
        <v>40</v>
      </c>
      <c r="S509" s="330">
        <f t="shared" si="7"/>
        <v>100</v>
      </c>
      <c r="T509" s="330">
        <v>0</v>
      </c>
      <c r="U509" s="330" t="e">
        <v>#DIV/0!</v>
      </c>
      <c r="V509" s="330">
        <v>-78.6096256684492</v>
      </c>
      <c r="W509" s="330">
        <v>-78.6096256684492</v>
      </c>
      <c r="X509" s="331"/>
      <c r="Y509" s="335">
        <v>0</v>
      </c>
      <c r="Z509" s="335"/>
      <c r="AA509" s="335"/>
    </row>
    <row r="510" s="296" customFormat="1" spans="1:27">
      <c r="A510" s="319"/>
      <c r="B510" s="316">
        <v>2130299</v>
      </c>
      <c r="C510" s="320" t="s">
        <v>622</v>
      </c>
      <c r="D510" s="318">
        <v>644</v>
      </c>
      <c r="E510" s="318">
        <v>644</v>
      </c>
      <c r="F510" s="318">
        <v>551</v>
      </c>
      <c r="G510" s="318">
        <v>551</v>
      </c>
      <c r="H510" s="318">
        <v>0</v>
      </c>
      <c r="I510" s="318">
        <v>551</v>
      </c>
      <c r="J510" s="318">
        <v>551</v>
      </c>
      <c r="K510" s="318">
        <v>0</v>
      </c>
      <c r="L510" s="318">
        <v>710</v>
      </c>
      <c r="M510" s="318">
        <v>710</v>
      </c>
      <c r="N510" s="318">
        <v>0</v>
      </c>
      <c r="O510" s="318">
        <v>701</v>
      </c>
      <c r="P510" s="318">
        <v>701</v>
      </c>
      <c r="Q510" s="318">
        <v>0</v>
      </c>
      <c r="R510" s="318">
        <v>701</v>
      </c>
      <c r="S510" s="330">
        <f t="shared" si="7"/>
        <v>98.7323943661972</v>
      </c>
      <c r="T510" s="330">
        <v>-1.26760563380282</v>
      </c>
      <c r="U510" s="330" t="e">
        <v>#DIV/0!</v>
      </c>
      <c r="V510" s="330">
        <v>8.85093167701863</v>
      </c>
      <c r="W510" s="330">
        <v>8.85093167701863</v>
      </c>
      <c r="X510" s="331"/>
      <c r="Y510" s="335">
        <v>0</v>
      </c>
      <c r="Z510" s="335"/>
      <c r="AA510" s="335"/>
    </row>
    <row r="511" s="296" customFormat="1" spans="1:27">
      <c r="A511" s="319">
        <v>2</v>
      </c>
      <c r="B511" s="316">
        <v>21303</v>
      </c>
      <c r="C511" s="317" t="s">
        <v>623</v>
      </c>
      <c r="D511" s="318">
        <v>17443</v>
      </c>
      <c r="E511" s="318">
        <v>17443</v>
      </c>
      <c r="F511" s="318">
        <v>18155</v>
      </c>
      <c r="G511" s="318">
        <v>18155</v>
      </c>
      <c r="H511" s="318">
        <v>0</v>
      </c>
      <c r="I511" s="318">
        <v>18155</v>
      </c>
      <c r="J511" s="318">
        <v>18155</v>
      </c>
      <c r="K511" s="318">
        <v>0</v>
      </c>
      <c r="L511" s="318">
        <v>16131.755472</v>
      </c>
      <c r="M511" s="318">
        <v>16131.755472</v>
      </c>
      <c r="N511" s="318">
        <v>0</v>
      </c>
      <c r="O511" s="318">
        <v>12706</v>
      </c>
      <c r="P511" s="318">
        <v>12706</v>
      </c>
      <c r="Q511" s="318">
        <v>0</v>
      </c>
      <c r="R511" s="318">
        <v>12706</v>
      </c>
      <c r="S511" s="330">
        <f t="shared" si="7"/>
        <v>78.7639015608307</v>
      </c>
      <c r="T511" s="330">
        <v>-21.2360984391693</v>
      </c>
      <c r="U511" s="330" t="e">
        <v>#DIV/0!</v>
      </c>
      <c r="V511" s="330">
        <v>-27.1570257409849</v>
      </c>
      <c r="W511" s="330">
        <v>-27.1570257409849</v>
      </c>
      <c r="X511" s="331"/>
      <c r="Y511" s="335">
        <v>0</v>
      </c>
      <c r="Z511" s="335">
        <v>0</v>
      </c>
      <c r="AA511" s="335">
        <v>0</v>
      </c>
    </row>
    <row r="512" s="296" customFormat="1" spans="1:27">
      <c r="A512" s="319"/>
      <c r="B512" s="316">
        <v>2130301</v>
      </c>
      <c r="C512" s="320" t="s">
        <v>218</v>
      </c>
      <c r="D512" s="318">
        <v>589</v>
      </c>
      <c r="E512" s="318">
        <v>589</v>
      </c>
      <c r="F512" s="318">
        <v>810</v>
      </c>
      <c r="G512" s="318">
        <v>810</v>
      </c>
      <c r="H512" s="318">
        <v>0</v>
      </c>
      <c r="I512" s="318">
        <v>810</v>
      </c>
      <c r="J512" s="318">
        <v>810</v>
      </c>
      <c r="K512" s="318">
        <v>0</v>
      </c>
      <c r="L512" s="318">
        <v>808.8112</v>
      </c>
      <c r="M512" s="318">
        <v>808.8112</v>
      </c>
      <c r="N512" s="318">
        <v>0</v>
      </c>
      <c r="O512" s="318">
        <v>843</v>
      </c>
      <c r="P512" s="318">
        <v>843</v>
      </c>
      <c r="Q512" s="318">
        <v>0</v>
      </c>
      <c r="R512" s="318">
        <v>843</v>
      </c>
      <c r="S512" s="330">
        <f t="shared" si="7"/>
        <v>104.227043344603</v>
      </c>
      <c r="T512" s="330">
        <v>4.22704334460255</v>
      </c>
      <c r="U512" s="330" t="e">
        <v>#DIV/0!</v>
      </c>
      <c r="V512" s="330">
        <v>43.1239388794567</v>
      </c>
      <c r="W512" s="330">
        <v>43.1239388794567</v>
      </c>
      <c r="X512" s="331"/>
      <c r="Y512" s="335">
        <v>0</v>
      </c>
      <c r="Z512" s="335"/>
      <c r="AA512" s="335"/>
    </row>
    <row r="513" s="296" customFormat="1" spans="1:27">
      <c r="A513" s="319"/>
      <c r="B513" s="316">
        <v>2130304</v>
      </c>
      <c r="C513" s="320" t="s">
        <v>624</v>
      </c>
      <c r="D513" s="318">
        <v>23</v>
      </c>
      <c r="E513" s="318">
        <v>23</v>
      </c>
      <c r="F513" s="318">
        <v>0</v>
      </c>
      <c r="G513" s="318">
        <v>0</v>
      </c>
      <c r="H513" s="318">
        <v>0</v>
      </c>
      <c r="I513" s="318">
        <v>0</v>
      </c>
      <c r="J513" s="318">
        <v>0</v>
      </c>
      <c r="K513" s="318">
        <v>0</v>
      </c>
      <c r="L513" s="318">
        <v>0</v>
      </c>
      <c r="M513" s="318">
        <v>0</v>
      </c>
      <c r="N513" s="318">
        <v>0</v>
      </c>
      <c r="O513" s="318">
        <v>0</v>
      </c>
      <c r="P513" s="318">
        <v>0</v>
      </c>
      <c r="Q513" s="318">
        <v>0</v>
      </c>
      <c r="R513" s="318">
        <v>0</v>
      </c>
      <c r="S513" s="330" t="str">
        <f t="shared" si="7"/>
        <v/>
      </c>
      <c r="T513" s="330" t="e">
        <v>#DIV/0!</v>
      </c>
      <c r="U513" s="330" t="e">
        <v>#DIV/0!</v>
      </c>
      <c r="V513" s="330">
        <v>-100</v>
      </c>
      <c r="W513" s="330">
        <v>-100</v>
      </c>
      <c r="X513" s="331"/>
      <c r="Y513" s="335">
        <v>0</v>
      </c>
      <c r="Z513" s="335"/>
      <c r="AA513" s="335"/>
    </row>
    <row r="514" s="296" customFormat="1" spans="1:27">
      <c r="A514" s="319"/>
      <c r="B514" s="316">
        <v>2130305</v>
      </c>
      <c r="C514" s="320" t="s">
        <v>625</v>
      </c>
      <c r="D514" s="318">
        <v>5490</v>
      </c>
      <c r="E514" s="318">
        <v>5490</v>
      </c>
      <c r="F514" s="318">
        <v>5500</v>
      </c>
      <c r="G514" s="318">
        <v>5500</v>
      </c>
      <c r="H514" s="318">
        <v>0</v>
      </c>
      <c r="I514" s="318">
        <v>5500</v>
      </c>
      <c r="J514" s="318">
        <v>5500</v>
      </c>
      <c r="K514" s="318">
        <v>0</v>
      </c>
      <c r="L514" s="318">
        <v>6860</v>
      </c>
      <c r="M514" s="318">
        <v>6860</v>
      </c>
      <c r="N514" s="318">
        <v>0</v>
      </c>
      <c r="O514" s="318">
        <v>3417</v>
      </c>
      <c r="P514" s="318">
        <v>3417</v>
      </c>
      <c r="Q514" s="318">
        <v>0</v>
      </c>
      <c r="R514" s="318">
        <v>3417</v>
      </c>
      <c r="S514" s="330">
        <f t="shared" si="7"/>
        <v>49.8104956268222</v>
      </c>
      <c r="T514" s="330">
        <v>-50.1895043731778</v>
      </c>
      <c r="U514" s="330" t="e">
        <v>#DIV/0!</v>
      </c>
      <c r="V514" s="330">
        <v>-37.7595628415301</v>
      </c>
      <c r="W514" s="330">
        <v>-37.7595628415301</v>
      </c>
      <c r="X514" s="331"/>
      <c r="Y514" s="335">
        <v>0</v>
      </c>
      <c r="Z514" s="335"/>
      <c r="AA514" s="335"/>
    </row>
    <row r="515" s="296" customFormat="1" spans="1:27">
      <c r="A515" s="319"/>
      <c r="B515" s="316">
        <v>2130306</v>
      </c>
      <c r="C515" s="320" t="s">
        <v>626</v>
      </c>
      <c r="D515" s="318">
        <v>196</v>
      </c>
      <c r="E515" s="318">
        <v>196</v>
      </c>
      <c r="F515" s="318">
        <v>177</v>
      </c>
      <c r="G515" s="318">
        <v>177</v>
      </c>
      <c r="H515" s="318">
        <v>0</v>
      </c>
      <c r="I515" s="318">
        <v>177</v>
      </c>
      <c r="J515" s="318">
        <v>177</v>
      </c>
      <c r="K515" s="318">
        <v>0</v>
      </c>
      <c r="L515" s="318">
        <v>279.7</v>
      </c>
      <c r="M515" s="318">
        <v>279.7</v>
      </c>
      <c r="N515" s="318">
        <v>0</v>
      </c>
      <c r="O515" s="318">
        <v>416</v>
      </c>
      <c r="P515" s="318">
        <v>416</v>
      </c>
      <c r="Q515" s="318">
        <v>0</v>
      </c>
      <c r="R515" s="318">
        <v>416</v>
      </c>
      <c r="S515" s="330">
        <f t="shared" si="7"/>
        <v>148.730782981766</v>
      </c>
      <c r="T515" s="330">
        <v>48.7307829817662</v>
      </c>
      <c r="U515" s="330" t="e">
        <v>#DIV/0!</v>
      </c>
      <c r="V515" s="330">
        <v>112.244897959184</v>
      </c>
      <c r="W515" s="330">
        <v>112.244897959184</v>
      </c>
      <c r="X515" s="331"/>
      <c r="Y515" s="335">
        <v>0</v>
      </c>
      <c r="Z515" s="335"/>
      <c r="AA515" s="335"/>
    </row>
    <row r="516" s="296" customFormat="1" spans="1:27">
      <c r="A516" s="319"/>
      <c r="B516" s="316">
        <v>2130310</v>
      </c>
      <c r="C516" s="320" t="s">
        <v>627</v>
      </c>
      <c r="D516" s="318">
        <v>940</v>
      </c>
      <c r="E516" s="318">
        <v>940</v>
      </c>
      <c r="F516" s="318">
        <v>950</v>
      </c>
      <c r="G516" s="318">
        <v>950</v>
      </c>
      <c r="H516" s="318">
        <v>0</v>
      </c>
      <c r="I516" s="318">
        <v>950</v>
      </c>
      <c r="J516" s="318">
        <v>950</v>
      </c>
      <c r="K516" s="318">
        <v>0</v>
      </c>
      <c r="L516" s="318">
        <v>1632</v>
      </c>
      <c r="M516" s="318">
        <v>1632</v>
      </c>
      <c r="N516" s="318">
        <v>0</v>
      </c>
      <c r="O516" s="318">
        <v>1632</v>
      </c>
      <c r="P516" s="318">
        <v>1632</v>
      </c>
      <c r="Q516" s="318">
        <v>0</v>
      </c>
      <c r="R516" s="318">
        <v>1632</v>
      </c>
      <c r="S516" s="330">
        <f t="shared" si="7"/>
        <v>100</v>
      </c>
      <c r="T516" s="330">
        <v>0</v>
      </c>
      <c r="U516" s="330" t="e">
        <v>#DIV/0!</v>
      </c>
      <c r="V516" s="330">
        <v>73.6170212765957</v>
      </c>
      <c r="W516" s="330">
        <v>73.6170212765957</v>
      </c>
      <c r="X516" s="331"/>
      <c r="Y516" s="335">
        <v>0</v>
      </c>
      <c r="Z516" s="335"/>
      <c r="AA516" s="335"/>
    </row>
    <row r="517" s="296" customFormat="1" spans="1:27">
      <c r="A517" s="319"/>
      <c r="B517" s="316">
        <v>2130311</v>
      </c>
      <c r="C517" s="320" t="s">
        <v>628</v>
      </c>
      <c r="D517" s="318">
        <v>0</v>
      </c>
      <c r="E517" s="318">
        <v>0</v>
      </c>
      <c r="F517" s="318">
        <v>0</v>
      </c>
      <c r="G517" s="318">
        <v>0</v>
      </c>
      <c r="H517" s="318">
        <v>0</v>
      </c>
      <c r="I517" s="318">
        <v>0</v>
      </c>
      <c r="J517" s="318">
        <v>0</v>
      </c>
      <c r="K517" s="318">
        <v>0</v>
      </c>
      <c r="L517" s="318">
        <v>209.6</v>
      </c>
      <c r="M517" s="318">
        <v>209.6</v>
      </c>
      <c r="N517" s="318">
        <v>0</v>
      </c>
      <c r="O517" s="318">
        <v>210</v>
      </c>
      <c r="P517" s="318">
        <v>210</v>
      </c>
      <c r="Q517" s="318">
        <v>0</v>
      </c>
      <c r="R517" s="318">
        <v>210</v>
      </c>
      <c r="S517" s="330">
        <f t="shared" si="7"/>
        <v>100.190839694657</v>
      </c>
      <c r="T517" s="330">
        <v>0.190839694656491</v>
      </c>
      <c r="U517" s="330" t="e">
        <v>#DIV/0!</v>
      </c>
      <c r="V517" s="330" t="e">
        <v>#DIV/0!</v>
      </c>
      <c r="W517" s="330"/>
      <c r="X517" s="331"/>
      <c r="Y517" s="335">
        <v>0</v>
      </c>
      <c r="Z517" s="335"/>
      <c r="AA517" s="335"/>
    </row>
    <row r="518" s="296" customFormat="1" spans="1:27">
      <c r="A518" s="319"/>
      <c r="B518" s="316">
        <v>2130313</v>
      </c>
      <c r="C518" s="320" t="s">
        <v>629</v>
      </c>
      <c r="D518" s="318">
        <v>208</v>
      </c>
      <c r="E518" s="318">
        <v>208</v>
      </c>
      <c r="F518" s="318">
        <v>210</v>
      </c>
      <c r="G518" s="318">
        <v>210</v>
      </c>
      <c r="H518" s="318">
        <v>0</v>
      </c>
      <c r="I518" s="318">
        <v>210</v>
      </c>
      <c r="J518" s="318">
        <v>210</v>
      </c>
      <c r="K518" s="318">
        <v>0</v>
      </c>
      <c r="L518" s="318">
        <v>170</v>
      </c>
      <c r="M518" s="318">
        <v>170</v>
      </c>
      <c r="N518" s="318">
        <v>0</v>
      </c>
      <c r="O518" s="318">
        <v>170</v>
      </c>
      <c r="P518" s="318">
        <v>170</v>
      </c>
      <c r="Q518" s="318">
        <v>0</v>
      </c>
      <c r="R518" s="318">
        <v>170</v>
      </c>
      <c r="S518" s="330">
        <f t="shared" si="7"/>
        <v>100</v>
      </c>
      <c r="T518" s="330">
        <v>0</v>
      </c>
      <c r="U518" s="330" t="e">
        <v>#DIV/0!</v>
      </c>
      <c r="V518" s="330">
        <v>-18.2692307692308</v>
      </c>
      <c r="W518" s="330">
        <v>-18.2692307692308</v>
      </c>
      <c r="X518" s="331"/>
      <c r="Y518" s="335">
        <v>0</v>
      </c>
      <c r="Z518" s="335"/>
      <c r="AA518" s="335"/>
    </row>
    <row r="519" s="296" customFormat="1" spans="1:27">
      <c r="A519" s="319"/>
      <c r="B519" s="316">
        <v>2130314</v>
      </c>
      <c r="C519" s="320" t="s">
        <v>630</v>
      </c>
      <c r="D519" s="318">
        <v>473</v>
      </c>
      <c r="E519" s="318">
        <v>473</v>
      </c>
      <c r="F519" s="318">
        <v>480</v>
      </c>
      <c r="G519" s="318">
        <v>480</v>
      </c>
      <c r="H519" s="318">
        <v>0</v>
      </c>
      <c r="I519" s="318">
        <v>480</v>
      </c>
      <c r="J519" s="318">
        <v>480</v>
      </c>
      <c r="K519" s="318">
        <v>0</v>
      </c>
      <c r="L519" s="318">
        <v>150</v>
      </c>
      <c r="M519" s="318">
        <v>150</v>
      </c>
      <c r="N519" s="318">
        <v>0</v>
      </c>
      <c r="O519" s="318">
        <v>515</v>
      </c>
      <c r="P519" s="318">
        <v>515</v>
      </c>
      <c r="Q519" s="318">
        <v>0</v>
      </c>
      <c r="R519" s="318">
        <v>515</v>
      </c>
      <c r="S519" s="330">
        <f t="shared" si="7"/>
        <v>343.333333333333</v>
      </c>
      <c r="T519" s="330">
        <v>243.333333333333</v>
      </c>
      <c r="U519" s="330" t="e">
        <v>#DIV/0!</v>
      </c>
      <c r="V519" s="330">
        <v>8.87949260042283</v>
      </c>
      <c r="W519" s="330">
        <v>8.87949260042283</v>
      </c>
      <c r="X519" s="331"/>
      <c r="Y519" s="335">
        <v>0</v>
      </c>
      <c r="Z519" s="335"/>
      <c r="AA519" s="335"/>
    </row>
    <row r="520" s="296" customFormat="1" spans="1:27">
      <c r="A520" s="319"/>
      <c r="B520" s="316">
        <v>2130315</v>
      </c>
      <c r="C520" s="320" t="s">
        <v>631</v>
      </c>
      <c r="D520" s="318">
        <v>74</v>
      </c>
      <c r="E520" s="318">
        <v>74</v>
      </c>
      <c r="F520" s="318">
        <v>100</v>
      </c>
      <c r="G520" s="318">
        <v>100</v>
      </c>
      <c r="H520" s="318">
        <v>0</v>
      </c>
      <c r="I520" s="318">
        <v>100</v>
      </c>
      <c r="J520" s="318">
        <v>100</v>
      </c>
      <c r="K520" s="318">
        <v>0</v>
      </c>
      <c r="L520" s="318">
        <v>149</v>
      </c>
      <c r="M520" s="318">
        <v>149</v>
      </c>
      <c r="N520" s="318">
        <v>0</v>
      </c>
      <c r="O520" s="318">
        <v>149</v>
      </c>
      <c r="P520" s="318">
        <v>149</v>
      </c>
      <c r="Q520" s="318">
        <v>0</v>
      </c>
      <c r="R520" s="318">
        <v>149</v>
      </c>
      <c r="S520" s="330">
        <f t="shared" ref="S520:S583" si="8">IFERROR(R520/L520*100,"")</f>
        <v>100</v>
      </c>
      <c r="T520" s="330">
        <v>0</v>
      </c>
      <c r="U520" s="330" t="e">
        <v>#DIV/0!</v>
      </c>
      <c r="V520" s="330">
        <v>101.351351351351</v>
      </c>
      <c r="W520" s="330">
        <v>101.351351351351</v>
      </c>
      <c r="X520" s="331"/>
      <c r="Y520" s="335">
        <v>0</v>
      </c>
      <c r="Z520" s="335"/>
      <c r="AA520" s="335"/>
    </row>
    <row r="521" s="296" customFormat="1" spans="1:27">
      <c r="A521" s="319"/>
      <c r="B521" s="316">
        <v>2130316</v>
      </c>
      <c r="C521" s="320" t="s">
        <v>632</v>
      </c>
      <c r="D521" s="318">
        <v>5625</v>
      </c>
      <c r="E521" s="318">
        <v>5625</v>
      </c>
      <c r="F521" s="318">
        <v>5971</v>
      </c>
      <c r="G521" s="318">
        <v>5971</v>
      </c>
      <c r="H521" s="318">
        <v>0</v>
      </c>
      <c r="I521" s="318">
        <v>5971</v>
      </c>
      <c r="J521" s="318">
        <v>5971</v>
      </c>
      <c r="K521" s="318">
        <v>0</v>
      </c>
      <c r="L521" s="318">
        <v>1788.27</v>
      </c>
      <c r="M521" s="318">
        <v>1788.27</v>
      </c>
      <c r="N521" s="318">
        <v>0</v>
      </c>
      <c r="O521" s="318">
        <v>2597</v>
      </c>
      <c r="P521" s="318">
        <v>2597</v>
      </c>
      <c r="Q521" s="318">
        <v>0</v>
      </c>
      <c r="R521" s="318">
        <v>2597</v>
      </c>
      <c r="S521" s="330">
        <f t="shared" si="8"/>
        <v>145.224155189093</v>
      </c>
      <c r="T521" s="330">
        <v>45.2241551890933</v>
      </c>
      <c r="U521" s="330" t="e">
        <v>#DIV/0!</v>
      </c>
      <c r="V521" s="330">
        <v>-53.8311111111111</v>
      </c>
      <c r="W521" s="330">
        <v>-53.8311111111111</v>
      </c>
      <c r="X521" s="331"/>
      <c r="Y521" s="335">
        <v>0</v>
      </c>
      <c r="Z521" s="335"/>
      <c r="AA521" s="335"/>
    </row>
    <row r="522" s="296" customFormat="1" spans="1:27">
      <c r="A522" s="319"/>
      <c r="B522" s="316">
        <v>2130317</v>
      </c>
      <c r="C522" s="320" t="s">
        <v>633</v>
      </c>
      <c r="D522" s="318">
        <v>333</v>
      </c>
      <c r="E522" s="318">
        <v>333</v>
      </c>
      <c r="F522" s="318">
        <v>464</v>
      </c>
      <c r="G522" s="318">
        <v>464</v>
      </c>
      <c r="H522" s="318">
        <v>0</v>
      </c>
      <c r="I522" s="318">
        <v>464</v>
      </c>
      <c r="J522" s="318">
        <v>464</v>
      </c>
      <c r="K522" s="318">
        <v>0</v>
      </c>
      <c r="L522" s="318">
        <v>534.334</v>
      </c>
      <c r="M522" s="318">
        <v>534.334</v>
      </c>
      <c r="N522" s="318">
        <v>0</v>
      </c>
      <c r="O522" s="318">
        <v>513</v>
      </c>
      <c r="P522" s="318">
        <v>513</v>
      </c>
      <c r="Q522" s="318">
        <v>0</v>
      </c>
      <c r="R522" s="318">
        <v>513</v>
      </c>
      <c r="S522" s="330">
        <f t="shared" si="8"/>
        <v>96.0073661792063</v>
      </c>
      <c r="T522" s="330">
        <v>-3.99263382079375</v>
      </c>
      <c r="U522" s="330" t="e">
        <v>#DIV/0!</v>
      </c>
      <c r="V522" s="330">
        <v>54.0540540540541</v>
      </c>
      <c r="W522" s="330">
        <v>54.0540540540541</v>
      </c>
      <c r="X522" s="331"/>
      <c r="Y522" s="335">
        <v>0</v>
      </c>
      <c r="Z522" s="335"/>
      <c r="AA522" s="335"/>
    </row>
    <row r="523" s="296" customFormat="1" spans="1:27">
      <c r="A523" s="319"/>
      <c r="B523" s="316">
        <v>2130319</v>
      </c>
      <c r="C523" s="320" t="s">
        <v>634</v>
      </c>
      <c r="D523" s="318">
        <v>0</v>
      </c>
      <c r="E523" s="318">
        <v>0</v>
      </c>
      <c r="F523" s="318">
        <v>1010</v>
      </c>
      <c r="G523" s="318">
        <v>1010</v>
      </c>
      <c r="H523" s="318">
        <v>0</v>
      </c>
      <c r="I523" s="318">
        <v>1010</v>
      </c>
      <c r="J523" s="318">
        <v>1010</v>
      </c>
      <c r="K523" s="318">
        <v>0</v>
      </c>
      <c r="L523" s="318">
        <v>1010</v>
      </c>
      <c r="M523" s="318">
        <v>1010</v>
      </c>
      <c r="N523" s="318">
        <v>0</v>
      </c>
      <c r="O523" s="318">
        <v>1010</v>
      </c>
      <c r="P523" s="318">
        <v>1010</v>
      </c>
      <c r="Q523" s="318">
        <v>0</v>
      </c>
      <c r="R523" s="318">
        <v>1010</v>
      </c>
      <c r="S523" s="330">
        <f t="shared" si="8"/>
        <v>100</v>
      </c>
      <c r="T523" s="330">
        <v>0</v>
      </c>
      <c r="U523" s="330" t="e">
        <v>#DIV/0!</v>
      </c>
      <c r="V523" s="330" t="e">
        <v>#DIV/0!</v>
      </c>
      <c r="W523" s="330"/>
      <c r="X523" s="331"/>
      <c r="Y523" s="335">
        <v>0</v>
      </c>
      <c r="Z523" s="335"/>
      <c r="AA523" s="335"/>
    </row>
    <row r="524" s="296" customFormat="1" spans="1:27">
      <c r="A524" s="319"/>
      <c r="B524" s="316">
        <v>2130321</v>
      </c>
      <c r="C524" s="320" t="s">
        <v>635</v>
      </c>
      <c r="D524" s="318">
        <v>210</v>
      </c>
      <c r="E524" s="318">
        <v>210</v>
      </c>
      <c r="F524" s="318">
        <v>180</v>
      </c>
      <c r="G524" s="318">
        <v>180</v>
      </c>
      <c r="H524" s="318">
        <v>0</v>
      </c>
      <c r="I524" s="318">
        <v>180</v>
      </c>
      <c r="J524" s="318">
        <v>180</v>
      </c>
      <c r="K524" s="318">
        <v>0</v>
      </c>
      <c r="L524" s="318">
        <v>180</v>
      </c>
      <c r="M524" s="318">
        <v>180</v>
      </c>
      <c r="N524" s="318">
        <v>0</v>
      </c>
      <c r="O524" s="318">
        <v>180</v>
      </c>
      <c r="P524" s="318">
        <v>180</v>
      </c>
      <c r="Q524" s="318">
        <v>0</v>
      </c>
      <c r="R524" s="318">
        <v>180</v>
      </c>
      <c r="S524" s="330">
        <f t="shared" si="8"/>
        <v>100</v>
      </c>
      <c r="T524" s="330">
        <v>0</v>
      </c>
      <c r="U524" s="330" t="e">
        <v>#DIV/0!</v>
      </c>
      <c r="V524" s="330">
        <v>-14.2857142857143</v>
      </c>
      <c r="W524" s="330">
        <v>-14.2857142857143</v>
      </c>
      <c r="X524" s="331"/>
      <c r="Y524" s="335">
        <v>0</v>
      </c>
      <c r="Z524" s="335"/>
      <c r="AA524" s="335"/>
    </row>
    <row r="525" s="296" customFormat="1" spans="1:27">
      <c r="A525" s="319"/>
      <c r="B525" s="316">
        <v>2130322</v>
      </c>
      <c r="C525" s="320" t="s">
        <v>636</v>
      </c>
      <c r="D525" s="318">
        <v>239</v>
      </c>
      <c r="E525" s="318">
        <v>239</v>
      </c>
      <c r="F525" s="318">
        <v>388</v>
      </c>
      <c r="G525" s="318">
        <v>388</v>
      </c>
      <c r="H525" s="318">
        <v>0</v>
      </c>
      <c r="I525" s="318">
        <v>388</v>
      </c>
      <c r="J525" s="318">
        <v>388</v>
      </c>
      <c r="K525" s="318">
        <v>0</v>
      </c>
      <c r="L525" s="318">
        <v>445.692272</v>
      </c>
      <c r="M525" s="318">
        <v>445.692272</v>
      </c>
      <c r="N525" s="318">
        <v>0</v>
      </c>
      <c r="O525" s="318">
        <v>461</v>
      </c>
      <c r="P525" s="318">
        <v>461</v>
      </c>
      <c r="Q525" s="318">
        <v>0</v>
      </c>
      <c r="R525" s="318">
        <v>461</v>
      </c>
      <c r="S525" s="330">
        <f t="shared" si="8"/>
        <v>103.434595787651</v>
      </c>
      <c r="T525" s="330">
        <v>3.43459578765144</v>
      </c>
      <c r="U525" s="330" t="e">
        <v>#DIV/0!</v>
      </c>
      <c r="V525" s="330">
        <v>92.8870292887029</v>
      </c>
      <c r="W525" s="330">
        <v>92.8870292887029</v>
      </c>
      <c r="X525" s="331"/>
      <c r="Y525" s="335">
        <v>0</v>
      </c>
      <c r="Z525" s="335"/>
      <c r="AA525" s="335"/>
    </row>
    <row r="526" s="296" customFormat="1" spans="1:27">
      <c r="A526" s="319"/>
      <c r="B526" s="316">
        <v>2130331</v>
      </c>
      <c r="C526" s="320" t="s">
        <v>637</v>
      </c>
      <c r="D526" s="318">
        <v>189</v>
      </c>
      <c r="E526" s="318">
        <v>189</v>
      </c>
      <c r="F526" s="318">
        <v>460.5</v>
      </c>
      <c r="G526" s="318">
        <v>460.5</v>
      </c>
      <c r="H526" s="318">
        <v>0</v>
      </c>
      <c r="I526" s="318">
        <v>460.5</v>
      </c>
      <c r="J526" s="318">
        <v>460.5</v>
      </c>
      <c r="K526" s="318">
        <v>0</v>
      </c>
      <c r="L526" s="318">
        <v>0</v>
      </c>
      <c r="M526" s="318">
        <v>0</v>
      </c>
      <c r="N526" s="318">
        <v>0</v>
      </c>
      <c r="O526" s="318">
        <v>0</v>
      </c>
      <c r="P526" s="318">
        <v>0</v>
      </c>
      <c r="Q526" s="318">
        <v>0</v>
      </c>
      <c r="R526" s="318">
        <v>0</v>
      </c>
      <c r="S526" s="330" t="str">
        <f t="shared" si="8"/>
        <v/>
      </c>
      <c r="T526" s="330" t="e">
        <v>#DIV/0!</v>
      </c>
      <c r="U526" s="330" t="e">
        <v>#DIV/0!</v>
      </c>
      <c r="V526" s="330">
        <v>-100</v>
      </c>
      <c r="W526" s="330">
        <v>-100</v>
      </c>
      <c r="X526" s="331"/>
      <c r="Y526" s="335">
        <v>0</v>
      </c>
      <c r="Z526" s="335"/>
      <c r="AA526" s="335"/>
    </row>
    <row r="527" s="296" customFormat="1" spans="1:27">
      <c r="A527" s="319"/>
      <c r="B527" s="316">
        <v>2130334</v>
      </c>
      <c r="C527" s="320" t="s">
        <v>638</v>
      </c>
      <c r="D527" s="318">
        <v>78</v>
      </c>
      <c r="E527" s="318">
        <v>78</v>
      </c>
      <c r="F527" s="318">
        <v>151</v>
      </c>
      <c r="G527" s="318">
        <v>151</v>
      </c>
      <c r="H527" s="318">
        <v>0</v>
      </c>
      <c r="I527" s="318">
        <v>151</v>
      </c>
      <c r="J527" s="318">
        <v>151</v>
      </c>
      <c r="K527" s="318">
        <v>0</v>
      </c>
      <c r="L527" s="318">
        <v>149.348</v>
      </c>
      <c r="M527" s="318">
        <v>149.348</v>
      </c>
      <c r="N527" s="318">
        <v>0</v>
      </c>
      <c r="O527" s="318">
        <v>122</v>
      </c>
      <c r="P527" s="318">
        <v>122</v>
      </c>
      <c r="Q527" s="318">
        <v>0</v>
      </c>
      <c r="R527" s="318">
        <v>122</v>
      </c>
      <c r="S527" s="330">
        <f t="shared" si="8"/>
        <v>81.6884056030211</v>
      </c>
      <c r="T527" s="330">
        <v>-18.3115943969789</v>
      </c>
      <c r="U527" s="330" t="e">
        <v>#DIV/0!</v>
      </c>
      <c r="V527" s="330">
        <v>56.4102564102564</v>
      </c>
      <c r="W527" s="330">
        <v>56.4102564102564</v>
      </c>
      <c r="X527" s="331"/>
      <c r="Y527" s="335">
        <v>0</v>
      </c>
      <c r="Z527" s="335"/>
      <c r="AA527" s="335"/>
    </row>
    <row r="528" s="296" customFormat="1" spans="1:27">
      <c r="A528" s="319"/>
      <c r="B528" s="316">
        <v>2130335</v>
      </c>
      <c r="C528" s="320" t="s">
        <v>639</v>
      </c>
      <c r="D528" s="318">
        <v>2706</v>
      </c>
      <c r="E528" s="318">
        <v>2706</v>
      </c>
      <c r="F528" s="318">
        <v>1229.5</v>
      </c>
      <c r="G528" s="318">
        <v>1229.5</v>
      </c>
      <c r="H528" s="318">
        <v>0</v>
      </c>
      <c r="I528" s="318">
        <v>1229.5</v>
      </c>
      <c r="J528" s="318">
        <v>1229.5</v>
      </c>
      <c r="K528" s="318">
        <v>0</v>
      </c>
      <c r="L528" s="318">
        <v>647</v>
      </c>
      <c r="M528" s="318">
        <v>647</v>
      </c>
      <c r="N528" s="318">
        <v>0</v>
      </c>
      <c r="O528" s="318">
        <v>467</v>
      </c>
      <c r="P528" s="318">
        <v>467</v>
      </c>
      <c r="Q528" s="318">
        <v>0</v>
      </c>
      <c r="R528" s="318">
        <v>467</v>
      </c>
      <c r="S528" s="330">
        <f t="shared" si="8"/>
        <v>72.1792890262751</v>
      </c>
      <c r="T528" s="330">
        <v>-27.8207109737249</v>
      </c>
      <c r="U528" s="330" t="e">
        <v>#DIV/0!</v>
      </c>
      <c r="V528" s="330">
        <v>-82.7420546932742</v>
      </c>
      <c r="W528" s="330">
        <v>-82.7420546932742</v>
      </c>
      <c r="X528" s="331"/>
      <c r="Y528" s="335">
        <v>0</v>
      </c>
      <c r="Z528" s="335"/>
      <c r="AA528" s="335"/>
    </row>
    <row r="529" s="296" customFormat="1" spans="1:27">
      <c r="A529" s="319"/>
      <c r="B529" s="316">
        <v>2130399</v>
      </c>
      <c r="C529" s="320" t="s">
        <v>640</v>
      </c>
      <c r="D529" s="318">
        <v>70</v>
      </c>
      <c r="E529" s="318">
        <v>70</v>
      </c>
      <c r="F529" s="318">
        <v>74</v>
      </c>
      <c r="G529" s="318">
        <v>74</v>
      </c>
      <c r="H529" s="318">
        <v>0</v>
      </c>
      <c r="I529" s="318">
        <v>74</v>
      </c>
      <c r="J529" s="318">
        <v>74</v>
      </c>
      <c r="K529" s="318">
        <v>0</v>
      </c>
      <c r="L529" s="318">
        <v>1118</v>
      </c>
      <c r="M529" s="318">
        <v>1118</v>
      </c>
      <c r="N529" s="318">
        <v>0</v>
      </c>
      <c r="O529" s="318">
        <v>4</v>
      </c>
      <c r="P529" s="318">
        <v>4</v>
      </c>
      <c r="Q529" s="318">
        <v>0</v>
      </c>
      <c r="R529" s="318">
        <v>4</v>
      </c>
      <c r="S529" s="330">
        <f t="shared" si="8"/>
        <v>0.35778175313059</v>
      </c>
      <c r="T529" s="330">
        <v>-99.6422182468694</v>
      </c>
      <c r="U529" s="330" t="e">
        <v>#DIV/0!</v>
      </c>
      <c r="V529" s="330">
        <v>-94.2857142857143</v>
      </c>
      <c r="W529" s="330">
        <v>-94.2857142857143</v>
      </c>
      <c r="X529" s="331"/>
      <c r="Y529" s="335">
        <v>0</v>
      </c>
      <c r="Z529" s="335"/>
      <c r="AA529" s="335"/>
    </row>
    <row r="530" s="296" customFormat="1" spans="1:27">
      <c r="A530" s="319">
        <v>2</v>
      </c>
      <c r="B530" s="316">
        <v>21305</v>
      </c>
      <c r="C530" s="317" t="s">
        <v>641</v>
      </c>
      <c r="D530" s="318">
        <v>20564.234</v>
      </c>
      <c r="E530" s="318">
        <v>20564.234</v>
      </c>
      <c r="F530" s="318">
        <v>14091</v>
      </c>
      <c r="G530" s="318">
        <v>14091</v>
      </c>
      <c r="H530" s="318">
        <v>0</v>
      </c>
      <c r="I530" s="318">
        <v>14091</v>
      </c>
      <c r="J530" s="318">
        <v>14091</v>
      </c>
      <c r="K530" s="318">
        <v>0</v>
      </c>
      <c r="L530" s="318">
        <v>20578.815627</v>
      </c>
      <c r="M530" s="318">
        <v>16697.815627</v>
      </c>
      <c r="N530" s="318">
        <v>3881</v>
      </c>
      <c r="O530" s="318">
        <v>37877.875742</v>
      </c>
      <c r="P530" s="318">
        <v>34447.514024</v>
      </c>
      <c r="Q530" s="318">
        <v>3430.361718</v>
      </c>
      <c r="R530" s="318">
        <v>37877.875742</v>
      </c>
      <c r="S530" s="330">
        <f t="shared" si="8"/>
        <v>184.06246709506</v>
      </c>
      <c r="T530" s="330">
        <v>106.299523204096</v>
      </c>
      <c r="U530" s="330">
        <v>-11.6113960834836</v>
      </c>
      <c r="V530" s="330">
        <v>84.1929815717911</v>
      </c>
      <c r="W530" s="330">
        <v>84.1929815717911</v>
      </c>
      <c r="X530" s="331"/>
      <c r="Y530" s="335">
        <v>0</v>
      </c>
      <c r="Z530" s="335">
        <v>0</v>
      </c>
      <c r="AA530" s="335">
        <v>0</v>
      </c>
    </row>
    <row r="531" s="296" customFormat="1" spans="1:27">
      <c r="A531" s="319"/>
      <c r="B531" s="316">
        <v>2130501</v>
      </c>
      <c r="C531" s="320" t="s">
        <v>218</v>
      </c>
      <c r="D531" s="318">
        <v>176</v>
      </c>
      <c r="E531" s="318">
        <v>176</v>
      </c>
      <c r="F531" s="318">
        <v>203</v>
      </c>
      <c r="G531" s="318">
        <v>203</v>
      </c>
      <c r="H531" s="318">
        <v>0</v>
      </c>
      <c r="I531" s="318">
        <v>203</v>
      </c>
      <c r="J531" s="318">
        <v>203</v>
      </c>
      <c r="K531" s="318">
        <v>0</v>
      </c>
      <c r="L531" s="318">
        <v>211.171917</v>
      </c>
      <c r="M531" s="318">
        <v>211.171917</v>
      </c>
      <c r="N531" s="318">
        <v>0</v>
      </c>
      <c r="O531" s="318">
        <v>214</v>
      </c>
      <c r="P531" s="318">
        <v>214</v>
      </c>
      <c r="Q531" s="318">
        <v>0</v>
      </c>
      <c r="R531" s="318">
        <v>214</v>
      </c>
      <c r="S531" s="330">
        <f t="shared" si="8"/>
        <v>101.339232526833</v>
      </c>
      <c r="T531" s="330">
        <v>1.33923252683262</v>
      </c>
      <c r="U531" s="330" t="e">
        <v>#DIV/0!</v>
      </c>
      <c r="V531" s="330">
        <v>21.5909090909091</v>
      </c>
      <c r="W531" s="330">
        <v>21.5909090909091</v>
      </c>
      <c r="X531" s="331"/>
      <c r="Y531" s="335">
        <v>0</v>
      </c>
      <c r="Z531" s="335"/>
      <c r="AA531" s="335"/>
    </row>
    <row r="532" s="296" customFormat="1" spans="1:27">
      <c r="A532" s="319"/>
      <c r="B532" s="316">
        <v>2130502</v>
      </c>
      <c r="C532" s="320" t="s">
        <v>219</v>
      </c>
      <c r="D532" s="318">
        <v>9</v>
      </c>
      <c r="E532" s="318">
        <v>9</v>
      </c>
      <c r="F532" s="318">
        <v>9</v>
      </c>
      <c r="G532" s="318">
        <v>9</v>
      </c>
      <c r="H532" s="318">
        <v>0</v>
      </c>
      <c r="I532" s="318">
        <v>9</v>
      </c>
      <c r="J532" s="318">
        <v>9</v>
      </c>
      <c r="K532" s="318">
        <v>0</v>
      </c>
      <c r="L532" s="318">
        <v>0</v>
      </c>
      <c r="M532" s="318">
        <v>0</v>
      </c>
      <c r="N532" s="318">
        <v>0</v>
      </c>
      <c r="O532" s="318">
        <v>9</v>
      </c>
      <c r="P532" s="318">
        <v>9</v>
      </c>
      <c r="Q532" s="318">
        <v>0</v>
      </c>
      <c r="R532" s="318">
        <v>9</v>
      </c>
      <c r="S532" s="330" t="str">
        <f t="shared" si="8"/>
        <v/>
      </c>
      <c r="T532" s="330" t="e">
        <v>#DIV/0!</v>
      </c>
      <c r="U532" s="330" t="e">
        <v>#DIV/0!</v>
      </c>
      <c r="V532" s="330">
        <v>0</v>
      </c>
      <c r="W532" s="330">
        <v>0</v>
      </c>
      <c r="X532" s="331"/>
      <c r="Y532" s="335">
        <v>0</v>
      </c>
      <c r="Z532" s="335"/>
      <c r="AA532" s="335"/>
    </row>
    <row r="533" s="296" customFormat="1" spans="1:27">
      <c r="A533" s="319"/>
      <c r="B533" s="316">
        <v>2130504</v>
      </c>
      <c r="C533" s="320" t="s">
        <v>642</v>
      </c>
      <c r="D533" s="318">
        <v>13683.41</v>
      </c>
      <c r="E533" s="318">
        <v>13683.41</v>
      </c>
      <c r="F533" s="318">
        <v>1753</v>
      </c>
      <c r="G533" s="318">
        <v>1753</v>
      </c>
      <c r="H533" s="318">
        <v>0</v>
      </c>
      <c r="I533" s="318">
        <v>1753</v>
      </c>
      <c r="J533" s="318">
        <v>1753</v>
      </c>
      <c r="K533" s="318">
        <v>0</v>
      </c>
      <c r="L533" s="318">
        <v>5018</v>
      </c>
      <c r="M533" s="318">
        <v>2144</v>
      </c>
      <c r="N533" s="318">
        <v>2874</v>
      </c>
      <c r="O533" s="318">
        <v>19908.78</v>
      </c>
      <c r="P533" s="318">
        <v>17293.78</v>
      </c>
      <c r="Q533" s="318">
        <v>2615</v>
      </c>
      <c r="R533" s="318">
        <v>19908.78</v>
      </c>
      <c r="S533" s="330">
        <f t="shared" si="8"/>
        <v>396.747309685133</v>
      </c>
      <c r="T533" s="330">
        <v>706.612873134328</v>
      </c>
      <c r="U533" s="330">
        <v>-9.01183020180932</v>
      </c>
      <c r="V533" s="330">
        <v>45.4957499629113</v>
      </c>
      <c r="W533" s="330">
        <v>45.4957499629113</v>
      </c>
      <c r="X533" s="331"/>
      <c r="Y533" s="335">
        <v>0</v>
      </c>
      <c r="Z533" s="335"/>
      <c r="AA533" s="335"/>
    </row>
    <row r="534" s="296" customFormat="1" spans="1:27">
      <c r="A534" s="319"/>
      <c r="B534" s="316">
        <v>2130505</v>
      </c>
      <c r="C534" s="320" t="s">
        <v>643</v>
      </c>
      <c r="D534" s="318">
        <v>3117</v>
      </c>
      <c r="E534" s="318">
        <v>3117</v>
      </c>
      <c r="F534" s="318">
        <v>2240</v>
      </c>
      <c r="G534" s="318">
        <v>2240</v>
      </c>
      <c r="H534" s="318">
        <v>0</v>
      </c>
      <c r="I534" s="318">
        <v>2240</v>
      </c>
      <c r="J534" s="318">
        <v>2240</v>
      </c>
      <c r="K534" s="318">
        <v>0</v>
      </c>
      <c r="L534" s="318">
        <v>1469</v>
      </c>
      <c r="M534" s="318">
        <v>989</v>
      </c>
      <c r="N534" s="318">
        <v>480</v>
      </c>
      <c r="O534" s="318">
        <v>4529</v>
      </c>
      <c r="P534" s="318">
        <v>4449</v>
      </c>
      <c r="Q534" s="318">
        <v>80</v>
      </c>
      <c r="R534" s="318">
        <v>4529</v>
      </c>
      <c r="S534" s="330">
        <f t="shared" si="8"/>
        <v>308.304969366916</v>
      </c>
      <c r="T534" s="330">
        <v>349.848331648129</v>
      </c>
      <c r="U534" s="330">
        <v>-83.3333333333333</v>
      </c>
      <c r="V534" s="330">
        <v>45.2999679178698</v>
      </c>
      <c r="W534" s="330">
        <v>45.2999679178698</v>
      </c>
      <c r="X534" s="331"/>
      <c r="Y534" s="335">
        <v>0</v>
      </c>
      <c r="Z534" s="335"/>
      <c r="AA534" s="335"/>
    </row>
    <row r="535" s="296" customFormat="1" spans="1:27">
      <c r="A535" s="319"/>
      <c r="B535" s="316">
        <v>2130506</v>
      </c>
      <c r="C535" s="320" t="s">
        <v>644</v>
      </c>
      <c r="D535" s="318">
        <v>1325</v>
      </c>
      <c r="E535" s="318">
        <v>1325</v>
      </c>
      <c r="F535" s="318">
        <v>0</v>
      </c>
      <c r="G535" s="318">
        <v>0</v>
      </c>
      <c r="H535" s="318">
        <v>0</v>
      </c>
      <c r="I535" s="318">
        <v>0</v>
      </c>
      <c r="J535" s="318">
        <v>0</v>
      </c>
      <c r="K535" s="318">
        <v>0</v>
      </c>
      <c r="L535" s="318">
        <v>0</v>
      </c>
      <c r="M535" s="318">
        <v>0</v>
      </c>
      <c r="N535" s="318">
        <v>0</v>
      </c>
      <c r="O535" s="318">
        <v>2069</v>
      </c>
      <c r="P535" s="318">
        <v>2069</v>
      </c>
      <c r="Q535" s="318">
        <v>0</v>
      </c>
      <c r="R535" s="318">
        <v>2069</v>
      </c>
      <c r="S535" s="330" t="str">
        <f t="shared" si="8"/>
        <v/>
      </c>
      <c r="T535" s="330" t="e">
        <v>#DIV/0!</v>
      </c>
      <c r="U535" s="330" t="e">
        <v>#DIV/0!</v>
      </c>
      <c r="V535" s="330">
        <v>56.1509433962264</v>
      </c>
      <c r="W535" s="330">
        <v>56.1509433962264</v>
      </c>
      <c r="X535" s="331"/>
      <c r="Y535" s="335">
        <v>0</v>
      </c>
      <c r="Z535" s="335"/>
      <c r="AA535" s="335"/>
    </row>
    <row r="536" s="296" customFormat="1" spans="1:27">
      <c r="A536" s="319"/>
      <c r="B536" s="316">
        <v>2130507</v>
      </c>
      <c r="C536" s="320" t="s">
        <v>645</v>
      </c>
      <c r="D536" s="318">
        <v>0</v>
      </c>
      <c r="E536" s="318">
        <v>0</v>
      </c>
      <c r="F536" s="318">
        <v>350</v>
      </c>
      <c r="G536" s="318">
        <v>350</v>
      </c>
      <c r="H536" s="318">
        <v>0</v>
      </c>
      <c r="I536" s="318">
        <v>350</v>
      </c>
      <c r="J536" s="318">
        <v>350</v>
      </c>
      <c r="K536" s="318">
        <v>0</v>
      </c>
      <c r="L536" s="318">
        <v>150</v>
      </c>
      <c r="M536" s="318">
        <v>150</v>
      </c>
      <c r="N536" s="318">
        <v>0</v>
      </c>
      <c r="O536" s="318">
        <v>150</v>
      </c>
      <c r="P536" s="318">
        <v>150</v>
      </c>
      <c r="Q536" s="318">
        <v>0</v>
      </c>
      <c r="R536" s="318">
        <v>150</v>
      </c>
      <c r="S536" s="330">
        <f t="shared" si="8"/>
        <v>100</v>
      </c>
      <c r="T536" s="330">
        <v>0</v>
      </c>
      <c r="U536" s="330" t="e">
        <v>#DIV/0!</v>
      </c>
      <c r="V536" s="330" t="e">
        <v>#DIV/0!</v>
      </c>
      <c r="W536" s="330"/>
      <c r="X536" s="331"/>
      <c r="Y536" s="335">
        <v>0</v>
      </c>
      <c r="Z536" s="335"/>
      <c r="AA536" s="335"/>
    </row>
    <row r="537" s="296" customFormat="1" spans="1:27">
      <c r="A537" s="319"/>
      <c r="B537" s="316">
        <v>2130550</v>
      </c>
      <c r="C537" s="320" t="s">
        <v>646</v>
      </c>
      <c r="D537" s="318">
        <v>63</v>
      </c>
      <c r="E537" s="318">
        <v>63</v>
      </c>
      <c r="F537" s="318">
        <v>98</v>
      </c>
      <c r="G537" s="318">
        <v>98</v>
      </c>
      <c r="H537" s="318">
        <v>0</v>
      </c>
      <c r="I537" s="318">
        <v>98</v>
      </c>
      <c r="J537" s="318">
        <v>98</v>
      </c>
      <c r="K537" s="318">
        <v>0</v>
      </c>
      <c r="L537" s="318">
        <v>107.44371</v>
      </c>
      <c r="M537" s="318">
        <v>107.44371</v>
      </c>
      <c r="N537" s="318">
        <v>0</v>
      </c>
      <c r="O537" s="318">
        <v>109</v>
      </c>
      <c r="P537" s="318">
        <v>109</v>
      </c>
      <c r="Q537" s="318">
        <v>0</v>
      </c>
      <c r="R537" s="318">
        <v>109</v>
      </c>
      <c r="S537" s="330">
        <f t="shared" si="8"/>
        <v>101.448470087267</v>
      </c>
      <c r="T537" s="330">
        <v>1.44847008726709</v>
      </c>
      <c r="U537" s="330" t="e">
        <v>#DIV/0!</v>
      </c>
      <c r="V537" s="330">
        <v>73.015873015873</v>
      </c>
      <c r="W537" s="330">
        <v>73.015873015873</v>
      </c>
      <c r="X537" s="331"/>
      <c r="Y537" s="335">
        <v>0</v>
      </c>
      <c r="Z537" s="335"/>
      <c r="AA537" s="335"/>
    </row>
    <row r="538" s="296" customFormat="1" spans="1:27">
      <c r="A538" s="319"/>
      <c r="B538" s="316">
        <v>2130599</v>
      </c>
      <c r="C538" s="320" t="s">
        <v>647</v>
      </c>
      <c r="D538" s="318">
        <v>2190.824</v>
      </c>
      <c r="E538" s="318">
        <v>2190.824</v>
      </c>
      <c r="F538" s="318">
        <v>9438</v>
      </c>
      <c r="G538" s="318">
        <v>9438</v>
      </c>
      <c r="H538" s="318">
        <v>0</v>
      </c>
      <c r="I538" s="318">
        <v>9438</v>
      </c>
      <c r="J538" s="318">
        <v>9438</v>
      </c>
      <c r="K538" s="318">
        <v>0</v>
      </c>
      <c r="L538" s="318">
        <v>13623.2</v>
      </c>
      <c r="M538" s="318">
        <v>13096.2</v>
      </c>
      <c r="N538" s="318">
        <v>527</v>
      </c>
      <c r="O538" s="318">
        <v>10889.095742</v>
      </c>
      <c r="P538" s="318">
        <v>10153.734024</v>
      </c>
      <c r="Q538" s="318">
        <v>735.361718</v>
      </c>
      <c r="R538" s="318">
        <v>10889.095742</v>
      </c>
      <c r="S538" s="330">
        <f t="shared" si="8"/>
        <v>79.930528378061</v>
      </c>
      <c r="T538" s="330">
        <v>-22.4680897970404</v>
      </c>
      <c r="U538" s="330">
        <v>39.5373278937381</v>
      </c>
      <c r="V538" s="330">
        <v>397.031972536361</v>
      </c>
      <c r="W538" s="330">
        <v>397.031972536361</v>
      </c>
      <c r="X538" s="331"/>
      <c r="Y538" s="335">
        <v>0</v>
      </c>
      <c r="Z538" s="335"/>
      <c r="AA538" s="335"/>
    </row>
    <row r="539" s="296" customFormat="1" spans="1:27">
      <c r="A539" s="319">
        <v>2</v>
      </c>
      <c r="B539" s="316">
        <v>21306</v>
      </c>
      <c r="C539" s="317" t="s">
        <v>648</v>
      </c>
      <c r="D539" s="318">
        <v>2315</v>
      </c>
      <c r="E539" s="318">
        <v>2315</v>
      </c>
      <c r="F539" s="318">
        <v>4921</v>
      </c>
      <c r="G539" s="318">
        <v>4921</v>
      </c>
      <c r="H539" s="318">
        <v>0</v>
      </c>
      <c r="I539" s="318">
        <v>4921</v>
      </c>
      <c r="J539" s="318">
        <v>4921</v>
      </c>
      <c r="K539" s="318">
        <v>0</v>
      </c>
      <c r="L539" s="318">
        <v>4942.6</v>
      </c>
      <c r="M539" s="318">
        <v>4942.6</v>
      </c>
      <c r="N539" s="318">
        <v>0</v>
      </c>
      <c r="O539" s="318">
        <v>2010</v>
      </c>
      <c r="P539" s="318">
        <v>2010</v>
      </c>
      <c r="Q539" s="318">
        <v>0</v>
      </c>
      <c r="R539" s="318">
        <v>2010</v>
      </c>
      <c r="S539" s="330">
        <f t="shared" si="8"/>
        <v>40.6668555011532</v>
      </c>
      <c r="T539" s="330">
        <v>-59.3331444988468</v>
      </c>
      <c r="U539" s="330" t="e">
        <v>#DIV/0!</v>
      </c>
      <c r="V539" s="330">
        <v>-13.1749460043197</v>
      </c>
      <c r="W539" s="330">
        <v>-13.1749460043197</v>
      </c>
      <c r="X539" s="331"/>
      <c r="Y539" s="335">
        <v>0</v>
      </c>
      <c r="Z539" s="335">
        <v>0</v>
      </c>
      <c r="AA539" s="335">
        <v>0</v>
      </c>
    </row>
    <row r="540" s="296" customFormat="1" spans="1:27">
      <c r="A540" s="319"/>
      <c r="B540" s="316">
        <v>2130601</v>
      </c>
      <c r="C540" s="320" t="s">
        <v>380</v>
      </c>
      <c r="D540" s="318">
        <v>68</v>
      </c>
      <c r="E540" s="318">
        <v>68</v>
      </c>
      <c r="F540" s="318">
        <v>59</v>
      </c>
      <c r="G540" s="318">
        <v>59</v>
      </c>
      <c r="H540" s="318">
        <v>0</v>
      </c>
      <c r="I540" s="318">
        <v>59</v>
      </c>
      <c r="J540" s="318">
        <v>59</v>
      </c>
      <c r="K540" s="318">
        <v>0</v>
      </c>
      <c r="L540" s="318">
        <v>44.6</v>
      </c>
      <c r="M540" s="318">
        <v>44.6</v>
      </c>
      <c r="N540" s="318">
        <v>0</v>
      </c>
      <c r="O540" s="318">
        <v>60</v>
      </c>
      <c r="P540" s="318">
        <v>60</v>
      </c>
      <c r="Q540" s="318">
        <v>0</v>
      </c>
      <c r="R540" s="318">
        <v>60</v>
      </c>
      <c r="S540" s="330">
        <f t="shared" si="8"/>
        <v>134.529147982063</v>
      </c>
      <c r="T540" s="330">
        <v>34.5291479820628</v>
      </c>
      <c r="U540" s="330" t="e">
        <v>#DIV/0!</v>
      </c>
      <c r="V540" s="330">
        <v>-11.7647058823529</v>
      </c>
      <c r="W540" s="330">
        <v>-11.7647058823529</v>
      </c>
      <c r="X540" s="331"/>
      <c r="Y540" s="335">
        <v>0</v>
      </c>
      <c r="Z540" s="335"/>
      <c r="AA540" s="335"/>
    </row>
    <row r="541" s="296" customFormat="1" spans="1:27">
      <c r="A541" s="319"/>
      <c r="B541" s="316">
        <v>2130602</v>
      </c>
      <c r="C541" s="320" t="s">
        <v>649</v>
      </c>
      <c r="D541" s="318">
        <v>2218</v>
      </c>
      <c r="E541" s="318">
        <v>2218</v>
      </c>
      <c r="F541" s="318">
        <v>952</v>
      </c>
      <c r="G541" s="318">
        <v>952</v>
      </c>
      <c r="H541" s="318">
        <v>0</v>
      </c>
      <c r="I541" s="318">
        <v>952</v>
      </c>
      <c r="J541" s="318">
        <v>952</v>
      </c>
      <c r="K541" s="318">
        <v>0</v>
      </c>
      <c r="L541" s="318">
        <v>938</v>
      </c>
      <c r="M541" s="318">
        <v>938</v>
      </c>
      <c r="N541" s="318">
        <v>0</v>
      </c>
      <c r="O541" s="318">
        <v>950</v>
      </c>
      <c r="P541" s="318">
        <v>950</v>
      </c>
      <c r="Q541" s="318">
        <v>0</v>
      </c>
      <c r="R541" s="318">
        <v>950</v>
      </c>
      <c r="S541" s="330">
        <f t="shared" si="8"/>
        <v>101.279317697228</v>
      </c>
      <c r="T541" s="330">
        <v>1.27931769722815</v>
      </c>
      <c r="U541" s="330" t="e">
        <v>#DIV/0!</v>
      </c>
      <c r="V541" s="330">
        <v>-57.1686203787196</v>
      </c>
      <c r="W541" s="330">
        <v>-57.1686203787196</v>
      </c>
      <c r="X541" s="331"/>
      <c r="Y541" s="335">
        <v>0</v>
      </c>
      <c r="Z541" s="335"/>
      <c r="AA541" s="335"/>
    </row>
    <row r="542" s="296" customFormat="1" spans="1:27">
      <c r="A542" s="319"/>
      <c r="B542" s="316">
        <v>2130603</v>
      </c>
      <c r="C542" s="320" t="s">
        <v>650</v>
      </c>
      <c r="D542" s="318">
        <v>29</v>
      </c>
      <c r="E542" s="318">
        <v>29</v>
      </c>
      <c r="F542" s="318">
        <v>212</v>
      </c>
      <c r="G542" s="318">
        <v>212</v>
      </c>
      <c r="H542" s="318">
        <v>0</v>
      </c>
      <c r="I542" s="318">
        <v>212</v>
      </c>
      <c r="J542" s="318">
        <v>212</v>
      </c>
      <c r="K542" s="318">
        <v>0</v>
      </c>
      <c r="L542" s="318">
        <v>262</v>
      </c>
      <c r="M542" s="318">
        <v>262</v>
      </c>
      <c r="N542" s="318">
        <v>0</v>
      </c>
      <c r="O542" s="318">
        <v>200</v>
      </c>
      <c r="P542" s="318">
        <v>200</v>
      </c>
      <c r="Q542" s="318">
        <v>0</v>
      </c>
      <c r="R542" s="318">
        <v>200</v>
      </c>
      <c r="S542" s="330">
        <f t="shared" si="8"/>
        <v>76.3358778625954</v>
      </c>
      <c r="T542" s="330">
        <v>-23.6641221374046</v>
      </c>
      <c r="U542" s="330" t="e">
        <v>#DIV/0!</v>
      </c>
      <c r="V542" s="330">
        <v>589.655172413793</v>
      </c>
      <c r="W542" s="330">
        <v>589.655172413793</v>
      </c>
      <c r="X542" s="331"/>
      <c r="Y542" s="335">
        <v>0</v>
      </c>
      <c r="Z542" s="335"/>
      <c r="AA542" s="335"/>
    </row>
    <row r="543" s="296" customFormat="1" spans="1:27">
      <c r="A543" s="319"/>
      <c r="B543" s="316">
        <v>2130699</v>
      </c>
      <c r="C543" s="320" t="s">
        <v>651</v>
      </c>
      <c r="D543" s="318">
        <v>0</v>
      </c>
      <c r="E543" s="318">
        <v>0</v>
      </c>
      <c r="F543" s="318">
        <v>3698</v>
      </c>
      <c r="G543" s="318">
        <v>3698</v>
      </c>
      <c r="H543" s="318">
        <v>0</v>
      </c>
      <c r="I543" s="318">
        <v>3698</v>
      </c>
      <c r="J543" s="318">
        <v>3698</v>
      </c>
      <c r="K543" s="318">
        <v>0</v>
      </c>
      <c r="L543" s="318">
        <v>3698</v>
      </c>
      <c r="M543" s="318">
        <v>3698</v>
      </c>
      <c r="N543" s="318">
        <v>0</v>
      </c>
      <c r="O543" s="318">
        <v>800</v>
      </c>
      <c r="P543" s="318">
        <v>800</v>
      </c>
      <c r="Q543" s="318">
        <v>0</v>
      </c>
      <c r="R543" s="318">
        <v>800</v>
      </c>
      <c r="S543" s="330">
        <f t="shared" si="8"/>
        <v>21.6333153055706</v>
      </c>
      <c r="T543" s="330">
        <v>-78.3666846944294</v>
      </c>
      <c r="U543" s="330" t="e">
        <v>#DIV/0!</v>
      </c>
      <c r="V543" s="330" t="e">
        <v>#DIV/0!</v>
      </c>
      <c r="W543" s="330"/>
      <c r="X543" s="331"/>
      <c r="Y543" s="335">
        <v>0</v>
      </c>
      <c r="Z543" s="335"/>
      <c r="AA543" s="335"/>
    </row>
    <row r="544" s="296" customFormat="1" spans="1:27">
      <c r="A544" s="319">
        <v>2</v>
      </c>
      <c r="B544" s="316">
        <v>21307</v>
      </c>
      <c r="C544" s="317" t="s">
        <v>652</v>
      </c>
      <c r="D544" s="318">
        <v>1861.4357</v>
      </c>
      <c r="E544" s="318">
        <v>1861.4357</v>
      </c>
      <c r="F544" s="318">
        <v>4786</v>
      </c>
      <c r="G544" s="318">
        <v>4010</v>
      </c>
      <c r="H544" s="318">
        <v>776</v>
      </c>
      <c r="I544" s="318">
        <v>4786</v>
      </c>
      <c r="J544" s="318">
        <v>4010</v>
      </c>
      <c r="K544" s="318">
        <v>776</v>
      </c>
      <c r="L544" s="318">
        <v>3027</v>
      </c>
      <c r="M544" s="318">
        <v>2120</v>
      </c>
      <c r="N544" s="318">
        <v>907</v>
      </c>
      <c r="O544" s="318">
        <v>906.26</v>
      </c>
      <c r="P544" s="318">
        <v>0.320000000000164</v>
      </c>
      <c r="Q544" s="318">
        <v>905.94</v>
      </c>
      <c r="R544" s="318">
        <v>906.26</v>
      </c>
      <c r="S544" s="330">
        <f t="shared" si="8"/>
        <v>29.9392137429799</v>
      </c>
      <c r="T544" s="330">
        <v>-99.9849056603774</v>
      </c>
      <c r="U544" s="330">
        <v>-0.116868798235937</v>
      </c>
      <c r="V544" s="330">
        <v>-51.3139239781422</v>
      </c>
      <c r="W544" s="330">
        <v>-51.3139239781422</v>
      </c>
      <c r="X544" s="331"/>
      <c r="Y544" s="335">
        <v>0</v>
      </c>
      <c r="Z544" s="335">
        <v>0</v>
      </c>
      <c r="AA544" s="335">
        <v>0</v>
      </c>
    </row>
    <row r="545" s="296" customFormat="1" spans="1:27">
      <c r="A545" s="319"/>
      <c r="B545" s="316">
        <v>2130701</v>
      </c>
      <c r="C545" s="320" t="s">
        <v>653</v>
      </c>
      <c r="D545" s="318">
        <v>1022.9</v>
      </c>
      <c r="E545" s="318">
        <v>1022.9</v>
      </c>
      <c r="F545" s="318">
        <v>3083</v>
      </c>
      <c r="G545" s="318">
        <v>3060</v>
      </c>
      <c r="H545" s="318">
        <v>23</v>
      </c>
      <c r="I545" s="318">
        <v>3083</v>
      </c>
      <c r="J545" s="318">
        <v>3060</v>
      </c>
      <c r="K545" s="318">
        <v>23</v>
      </c>
      <c r="L545" s="318">
        <v>1843</v>
      </c>
      <c r="M545" s="318">
        <v>1820</v>
      </c>
      <c r="N545" s="318">
        <v>23</v>
      </c>
      <c r="O545" s="318">
        <v>22.5</v>
      </c>
      <c r="P545" s="318">
        <v>0</v>
      </c>
      <c r="Q545" s="318">
        <v>22.5</v>
      </c>
      <c r="R545" s="318">
        <v>22.5</v>
      </c>
      <c r="S545" s="330">
        <f t="shared" si="8"/>
        <v>1.22083559413999</v>
      </c>
      <c r="T545" s="330">
        <v>-100</v>
      </c>
      <c r="U545" s="330">
        <v>-2.17391304347826</v>
      </c>
      <c r="V545" s="330">
        <v>-97.8003714928145</v>
      </c>
      <c r="W545" s="330">
        <v>-97.8003714928145</v>
      </c>
      <c r="X545" s="331"/>
      <c r="Y545" s="335">
        <v>0</v>
      </c>
      <c r="Z545" s="335"/>
      <c r="AA545" s="335"/>
    </row>
    <row r="546" s="296" customFormat="1" spans="1:27">
      <c r="A546" s="319"/>
      <c r="B546" s="316">
        <v>2130705</v>
      </c>
      <c r="C546" s="320" t="s">
        <v>654</v>
      </c>
      <c r="D546" s="318">
        <v>720.99</v>
      </c>
      <c r="E546" s="318">
        <v>720.99</v>
      </c>
      <c r="F546" s="318">
        <v>753</v>
      </c>
      <c r="G546" s="318">
        <v>0</v>
      </c>
      <c r="H546" s="318">
        <v>753</v>
      </c>
      <c r="I546" s="318">
        <v>753</v>
      </c>
      <c r="J546" s="318">
        <v>0</v>
      </c>
      <c r="K546" s="318">
        <v>753</v>
      </c>
      <c r="L546" s="318">
        <v>884</v>
      </c>
      <c r="M546" s="318">
        <v>0</v>
      </c>
      <c r="N546" s="318">
        <v>884</v>
      </c>
      <c r="O546" s="318">
        <v>883.76</v>
      </c>
      <c r="P546" s="318">
        <v>0.320000000000164</v>
      </c>
      <c r="Q546" s="318">
        <v>883.44</v>
      </c>
      <c r="R546" s="318">
        <v>883.76</v>
      </c>
      <c r="S546" s="330">
        <f t="shared" si="8"/>
        <v>99.9728506787331</v>
      </c>
      <c r="T546" s="330" t="e">
        <v>#DIV/0!</v>
      </c>
      <c r="U546" s="330">
        <v>-0.0633484162895866</v>
      </c>
      <c r="V546" s="330">
        <v>22.5759025783992</v>
      </c>
      <c r="W546" s="330">
        <v>22.5759025783992</v>
      </c>
      <c r="X546" s="331"/>
      <c r="Y546" s="335">
        <v>0</v>
      </c>
      <c r="Z546" s="335"/>
      <c r="AA546" s="335"/>
    </row>
    <row r="547" s="296" customFormat="1" spans="1:27">
      <c r="A547" s="319"/>
      <c r="B547" s="316">
        <v>2130799</v>
      </c>
      <c r="C547" s="320" t="s">
        <v>655</v>
      </c>
      <c r="D547" s="318">
        <v>117.5457</v>
      </c>
      <c r="E547" s="318">
        <v>117.5457</v>
      </c>
      <c r="F547" s="318">
        <v>950</v>
      </c>
      <c r="G547" s="318">
        <v>950</v>
      </c>
      <c r="H547" s="318">
        <v>0</v>
      </c>
      <c r="I547" s="318">
        <v>950</v>
      </c>
      <c r="J547" s="318">
        <v>950</v>
      </c>
      <c r="K547" s="318">
        <v>0</v>
      </c>
      <c r="L547" s="318">
        <v>300</v>
      </c>
      <c r="M547" s="318">
        <v>300</v>
      </c>
      <c r="N547" s="318">
        <v>0</v>
      </c>
      <c r="O547" s="318">
        <v>0</v>
      </c>
      <c r="P547" s="318">
        <v>0</v>
      </c>
      <c r="Q547" s="318">
        <v>0</v>
      </c>
      <c r="R547" s="318">
        <v>0</v>
      </c>
      <c r="S547" s="330">
        <f t="shared" si="8"/>
        <v>0</v>
      </c>
      <c r="T547" s="330">
        <v>-100</v>
      </c>
      <c r="U547" s="330" t="e">
        <v>#DIV/0!</v>
      </c>
      <c r="V547" s="330">
        <v>-100</v>
      </c>
      <c r="W547" s="330">
        <v>-100</v>
      </c>
      <c r="X547" s="331"/>
      <c r="Y547" s="335">
        <v>0</v>
      </c>
      <c r="Z547" s="335"/>
      <c r="AA547" s="335"/>
    </row>
    <row r="548" s="296" customFormat="1" spans="1:27">
      <c r="A548" s="319">
        <v>2</v>
      </c>
      <c r="B548" s="316">
        <v>21308</v>
      </c>
      <c r="C548" s="317" t="s">
        <v>656</v>
      </c>
      <c r="D548" s="318">
        <v>307</v>
      </c>
      <c r="E548" s="318">
        <v>307</v>
      </c>
      <c r="F548" s="318">
        <v>1791.372</v>
      </c>
      <c r="G548" s="318">
        <v>1791.372</v>
      </c>
      <c r="H548" s="318">
        <v>0</v>
      </c>
      <c r="I548" s="318">
        <v>1791.372</v>
      </c>
      <c r="J548" s="318">
        <v>1791.372</v>
      </c>
      <c r="K548" s="318">
        <v>0</v>
      </c>
      <c r="L548" s="318">
        <v>3113.372</v>
      </c>
      <c r="M548" s="318">
        <v>3113.372</v>
      </c>
      <c r="N548" s="318">
        <v>0</v>
      </c>
      <c r="O548" s="318">
        <v>2985</v>
      </c>
      <c r="P548" s="318">
        <v>2985</v>
      </c>
      <c r="Q548" s="318">
        <v>0</v>
      </c>
      <c r="R548" s="318">
        <v>2985</v>
      </c>
      <c r="S548" s="330">
        <f t="shared" si="8"/>
        <v>95.876753564945</v>
      </c>
      <c r="T548" s="330">
        <v>-4.12324643505498</v>
      </c>
      <c r="U548" s="330" t="e">
        <v>#DIV/0!</v>
      </c>
      <c r="V548" s="330">
        <v>872.312703583062</v>
      </c>
      <c r="W548" s="330">
        <v>872.312703583062</v>
      </c>
      <c r="X548" s="331"/>
      <c r="Y548" s="335">
        <v>0</v>
      </c>
      <c r="Z548" s="335">
        <v>0</v>
      </c>
      <c r="AA548" s="335">
        <v>0</v>
      </c>
    </row>
    <row r="549" s="296" customFormat="1" spans="1:27">
      <c r="A549" s="319"/>
      <c r="B549" s="316">
        <v>2130801</v>
      </c>
      <c r="C549" s="320" t="s">
        <v>657</v>
      </c>
      <c r="D549" s="318">
        <v>0</v>
      </c>
      <c r="E549" s="318">
        <v>0</v>
      </c>
      <c r="F549" s="318">
        <v>776</v>
      </c>
      <c r="G549" s="318">
        <v>776</v>
      </c>
      <c r="H549" s="318">
        <v>0</v>
      </c>
      <c r="I549" s="318">
        <v>776</v>
      </c>
      <c r="J549" s="318">
        <v>776</v>
      </c>
      <c r="K549" s="318">
        <v>0</v>
      </c>
      <c r="L549" s="318">
        <v>1236</v>
      </c>
      <c r="M549" s="318">
        <v>1236</v>
      </c>
      <c r="N549" s="318">
        <v>0</v>
      </c>
      <c r="O549" s="318">
        <v>1262</v>
      </c>
      <c r="P549" s="318">
        <v>1262</v>
      </c>
      <c r="Q549" s="318">
        <v>0</v>
      </c>
      <c r="R549" s="318">
        <v>1262</v>
      </c>
      <c r="S549" s="330">
        <f t="shared" si="8"/>
        <v>102.10355987055</v>
      </c>
      <c r="T549" s="330">
        <v>2.10355987055016</v>
      </c>
      <c r="U549" s="330" t="e">
        <v>#DIV/0!</v>
      </c>
      <c r="V549" s="330" t="e">
        <v>#DIV/0!</v>
      </c>
      <c r="W549" s="330"/>
      <c r="X549" s="331"/>
      <c r="Y549" s="335">
        <v>0</v>
      </c>
      <c r="Z549" s="335"/>
      <c r="AA549" s="335"/>
    </row>
    <row r="550" s="296" customFormat="1" spans="1:27">
      <c r="A550" s="319"/>
      <c r="B550" s="316">
        <v>2130802</v>
      </c>
      <c r="C550" s="320" t="s">
        <v>658</v>
      </c>
      <c r="D550" s="318">
        <v>0</v>
      </c>
      <c r="E550" s="318">
        <v>0</v>
      </c>
      <c r="F550" s="318">
        <v>675</v>
      </c>
      <c r="G550" s="318">
        <v>675</v>
      </c>
      <c r="H550" s="318">
        <v>0</v>
      </c>
      <c r="I550" s="318">
        <v>675</v>
      </c>
      <c r="J550" s="318">
        <v>675</v>
      </c>
      <c r="K550" s="318">
        <v>0</v>
      </c>
      <c r="L550" s="318">
        <v>809</v>
      </c>
      <c r="M550" s="318">
        <v>809</v>
      </c>
      <c r="N550" s="318">
        <v>0</v>
      </c>
      <c r="O550" s="318">
        <v>831</v>
      </c>
      <c r="P550" s="318">
        <v>831</v>
      </c>
      <c r="Q550" s="318">
        <v>0</v>
      </c>
      <c r="R550" s="318">
        <v>831</v>
      </c>
      <c r="S550" s="330">
        <f t="shared" si="8"/>
        <v>102.719406674907</v>
      </c>
      <c r="T550" s="330">
        <v>2.71940667490729</v>
      </c>
      <c r="U550" s="330" t="e">
        <v>#DIV/0!</v>
      </c>
      <c r="V550" s="330" t="e">
        <v>#DIV/0!</v>
      </c>
      <c r="W550" s="330"/>
      <c r="X550" s="331"/>
      <c r="Y550" s="335">
        <v>0</v>
      </c>
      <c r="Z550" s="335"/>
      <c r="AA550" s="335"/>
    </row>
    <row r="551" s="296" customFormat="1" spans="1:27">
      <c r="A551" s="319"/>
      <c r="B551" s="316">
        <v>2130803</v>
      </c>
      <c r="C551" s="320" t="s">
        <v>659</v>
      </c>
      <c r="D551" s="318">
        <v>25</v>
      </c>
      <c r="E551" s="318">
        <v>25</v>
      </c>
      <c r="F551" s="318">
        <v>155.372</v>
      </c>
      <c r="G551" s="318">
        <v>155.372</v>
      </c>
      <c r="H551" s="318">
        <v>0</v>
      </c>
      <c r="I551" s="318">
        <v>155.372</v>
      </c>
      <c r="J551" s="318">
        <v>155.372</v>
      </c>
      <c r="K551" s="318">
        <v>0</v>
      </c>
      <c r="L551" s="318">
        <v>155.372</v>
      </c>
      <c r="M551" s="318">
        <v>155.372</v>
      </c>
      <c r="N551" s="318">
        <v>0</v>
      </c>
      <c r="O551" s="318">
        <v>0</v>
      </c>
      <c r="P551" s="318">
        <v>0</v>
      </c>
      <c r="Q551" s="318">
        <v>0</v>
      </c>
      <c r="R551" s="318">
        <v>0</v>
      </c>
      <c r="S551" s="330">
        <f t="shared" si="8"/>
        <v>0</v>
      </c>
      <c r="T551" s="330">
        <v>-100</v>
      </c>
      <c r="U551" s="330" t="e">
        <v>#DIV/0!</v>
      </c>
      <c r="V551" s="330">
        <v>-100</v>
      </c>
      <c r="W551" s="330">
        <v>-100</v>
      </c>
      <c r="X551" s="331"/>
      <c r="Y551" s="335">
        <v>0</v>
      </c>
      <c r="Z551" s="335"/>
      <c r="AA551" s="335"/>
    </row>
    <row r="552" s="296" customFormat="1" spans="1:27">
      <c r="A552" s="319"/>
      <c r="B552" s="316">
        <v>2130804</v>
      </c>
      <c r="C552" s="320" t="s">
        <v>660</v>
      </c>
      <c r="D552" s="318">
        <v>182</v>
      </c>
      <c r="E552" s="318">
        <v>182</v>
      </c>
      <c r="F552" s="318">
        <v>171</v>
      </c>
      <c r="G552" s="318">
        <v>171</v>
      </c>
      <c r="H552" s="318">
        <v>0</v>
      </c>
      <c r="I552" s="318">
        <v>171</v>
      </c>
      <c r="J552" s="318">
        <v>171</v>
      </c>
      <c r="K552" s="318">
        <v>0</v>
      </c>
      <c r="L552" s="318">
        <v>913</v>
      </c>
      <c r="M552" s="318">
        <v>913</v>
      </c>
      <c r="N552" s="318">
        <v>0</v>
      </c>
      <c r="O552" s="318">
        <v>892</v>
      </c>
      <c r="P552" s="318">
        <v>892</v>
      </c>
      <c r="Q552" s="318">
        <v>0</v>
      </c>
      <c r="R552" s="318">
        <v>892</v>
      </c>
      <c r="S552" s="330">
        <f t="shared" si="8"/>
        <v>97.6998904709748</v>
      </c>
      <c r="T552" s="330">
        <v>-2.30010952902519</v>
      </c>
      <c r="U552" s="330" t="e">
        <v>#DIV/0!</v>
      </c>
      <c r="V552" s="330">
        <v>390.10989010989</v>
      </c>
      <c r="W552" s="330">
        <v>390.10989010989</v>
      </c>
      <c r="X552" s="331"/>
      <c r="Y552" s="335">
        <v>0</v>
      </c>
      <c r="Z552" s="335"/>
      <c r="AA552" s="335"/>
    </row>
    <row r="553" s="296" customFormat="1" spans="1:27">
      <c r="A553" s="319"/>
      <c r="B553" s="316">
        <v>2130805</v>
      </c>
      <c r="C553" s="320" t="s">
        <v>661</v>
      </c>
      <c r="D553" s="318">
        <v>0</v>
      </c>
      <c r="E553" s="318">
        <v>0</v>
      </c>
      <c r="F553" s="318">
        <v>0</v>
      </c>
      <c r="G553" s="318">
        <v>0</v>
      </c>
      <c r="H553" s="318">
        <v>0</v>
      </c>
      <c r="I553" s="318">
        <v>0</v>
      </c>
      <c r="J553" s="318">
        <v>0</v>
      </c>
      <c r="K553" s="318">
        <v>0</v>
      </c>
      <c r="L553" s="318">
        <v>0</v>
      </c>
      <c r="M553" s="318">
        <v>0</v>
      </c>
      <c r="N553" s="318">
        <v>0</v>
      </c>
      <c r="O553" s="318">
        <v>0</v>
      </c>
      <c r="P553" s="318">
        <v>0</v>
      </c>
      <c r="Q553" s="318">
        <v>0</v>
      </c>
      <c r="R553" s="318">
        <v>0</v>
      </c>
      <c r="S553" s="330" t="str">
        <f t="shared" si="8"/>
        <v/>
      </c>
      <c r="T553" s="330" t="e">
        <v>#DIV/0!</v>
      </c>
      <c r="U553" s="330" t="e">
        <v>#DIV/0!</v>
      </c>
      <c r="V553" s="330" t="e">
        <v>#DIV/0!</v>
      </c>
      <c r="W553" s="330"/>
      <c r="X553" s="331"/>
      <c r="Y553" s="335">
        <v>0</v>
      </c>
      <c r="Z553" s="335"/>
      <c r="AA553" s="335"/>
    </row>
    <row r="554" s="296" customFormat="1" spans="1:27">
      <c r="A554" s="319"/>
      <c r="B554" s="316">
        <v>2130899</v>
      </c>
      <c r="C554" s="320" t="s">
        <v>662</v>
      </c>
      <c r="D554" s="318">
        <v>100</v>
      </c>
      <c r="E554" s="318">
        <v>100</v>
      </c>
      <c r="F554" s="318">
        <v>14</v>
      </c>
      <c r="G554" s="318">
        <v>14</v>
      </c>
      <c r="H554" s="318">
        <v>0</v>
      </c>
      <c r="I554" s="318">
        <v>14</v>
      </c>
      <c r="J554" s="318">
        <v>14</v>
      </c>
      <c r="K554" s="318">
        <v>0</v>
      </c>
      <c r="L554" s="318">
        <v>0</v>
      </c>
      <c r="M554" s="318">
        <v>0</v>
      </c>
      <c r="N554" s="318">
        <v>0</v>
      </c>
      <c r="O554" s="318">
        <v>0</v>
      </c>
      <c r="P554" s="318">
        <v>0</v>
      </c>
      <c r="Q554" s="318">
        <v>0</v>
      </c>
      <c r="R554" s="318">
        <v>0</v>
      </c>
      <c r="S554" s="330" t="str">
        <f t="shared" si="8"/>
        <v/>
      </c>
      <c r="T554" s="330" t="e">
        <v>#DIV/0!</v>
      </c>
      <c r="U554" s="330" t="e">
        <v>#DIV/0!</v>
      </c>
      <c r="V554" s="330">
        <v>-100</v>
      </c>
      <c r="W554" s="330">
        <v>-100</v>
      </c>
      <c r="X554" s="331"/>
      <c r="Y554" s="335">
        <v>0</v>
      </c>
      <c r="Z554" s="335"/>
      <c r="AA554" s="335"/>
    </row>
    <row r="555" s="296" customFormat="1" spans="1:27">
      <c r="A555" s="319">
        <v>2</v>
      </c>
      <c r="B555" s="316">
        <v>21399</v>
      </c>
      <c r="C555" s="317" t="s">
        <v>663</v>
      </c>
      <c r="D555" s="318">
        <v>733</v>
      </c>
      <c r="E555" s="318">
        <v>733</v>
      </c>
      <c r="F555" s="318">
        <v>750</v>
      </c>
      <c r="G555" s="318">
        <v>750</v>
      </c>
      <c r="H555" s="318">
        <v>0</v>
      </c>
      <c r="I555" s="318">
        <v>750</v>
      </c>
      <c r="J555" s="318">
        <v>750</v>
      </c>
      <c r="K555" s="318">
        <v>0</v>
      </c>
      <c r="L555" s="318">
        <v>9</v>
      </c>
      <c r="M555" s="318">
        <v>9</v>
      </c>
      <c r="N555" s="318">
        <v>0</v>
      </c>
      <c r="O555" s="318">
        <v>9</v>
      </c>
      <c r="P555" s="318">
        <v>9</v>
      </c>
      <c r="Q555" s="318">
        <v>0</v>
      </c>
      <c r="R555" s="318">
        <v>9</v>
      </c>
      <c r="S555" s="330">
        <f t="shared" si="8"/>
        <v>100</v>
      </c>
      <c r="T555" s="330">
        <v>0</v>
      </c>
      <c r="U555" s="330" t="e">
        <v>#DIV/0!</v>
      </c>
      <c r="V555" s="330">
        <v>-98.7721691678036</v>
      </c>
      <c r="W555" s="330">
        <v>-98.7721691678036</v>
      </c>
      <c r="X555" s="331"/>
      <c r="Y555" s="335">
        <v>0</v>
      </c>
      <c r="Z555" s="335">
        <v>0</v>
      </c>
      <c r="AA555" s="335">
        <v>0</v>
      </c>
    </row>
    <row r="556" s="296" customFormat="1" spans="1:27">
      <c r="A556" s="319"/>
      <c r="B556" s="316">
        <v>2139999</v>
      </c>
      <c r="C556" s="320" t="s">
        <v>664</v>
      </c>
      <c r="D556" s="318">
        <v>733</v>
      </c>
      <c r="E556" s="318">
        <v>733</v>
      </c>
      <c r="F556" s="318">
        <v>750</v>
      </c>
      <c r="G556" s="318">
        <v>750</v>
      </c>
      <c r="H556" s="318">
        <v>0</v>
      </c>
      <c r="I556" s="318">
        <v>750</v>
      </c>
      <c r="J556" s="318">
        <v>750</v>
      </c>
      <c r="K556" s="318">
        <v>0</v>
      </c>
      <c r="L556" s="318">
        <v>9</v>
      </c>
      <c r="M556" s="318">
        <v>9</v>
      </c>
      <c r="N556" s="318">
        <v>0</v>
      </c>
      <c r="O556" s="318">
        <v>9</v>
      </c>
      <c r="P556" s="318">
        <v>9</v>
      </c>
      <c r="Q556" s="318">
        <v>0</v>
      </c>
      <c r="R556" s="318">
        <v>9</v>
      </c>
      <c r="S556" s="330">
        <f t="shared" si="8"/>
        <v>100</v>
      </c>
      <c r="T556" s="330">
        <v>0</v>
      </c>
      <c r="U556" s="330" t="e">
        <v>#DIV/0!</v>
      </c>
      <c r="V556" s="330">
        <v>-98.7721691678036</v>
      </c>
      <c r="W556" s="330">
        <v>-98.7721691678036</v>
      </c>
      <c r="X556" s="331"/>
      <c r="Y556" s="335">
        <v>0</v>
      </c>
      <c r="Z556" s="335"/>
      <c r="AA556" s="335"/>
    </row>
    <row r="557" s="296" customFormat="1" spans="1:27">
      <c r="A557" s="319">
        <v>1</v>
      </c>
      <c r="B557" s="316">
        <v>214</v>
      </c>
      <c r="C557" s="317" t="s">
        <v>665</v>
      </c>
      <c r="D557" s="318">
        <v>26683</v>
      </c>
      <c r="E557" s="318">
        <v>26683</v>
      </c>
      <c r="F557" s="318">
        <v>29341</v>
      </c>
      <c r="G557" s="318">
        <v>29341</v>
      </c>
      <c r="H557" s="318">
        <v>0</v>
      </c>
      <c r="I557" s="318">
        <v>38691</v>
      </c>
      <c r="J557" s="318">
        <v>38691</v>
      </c>
      <c r="K557" s="318">
        <v>0</v>
      </c>
      <c r="L557" s="318">
        <v>41981.298959</v>
      </c>
      <c r="M557" s="318">
        <v>41981.298959</v>
      </c>
      <c r="N557" s="318">
        <v>0</v>
      </c>
      <c r="O557" s="318">
        <v>18834</v>
      </c>
      <c r="P557" s="318">
        <v>18834</v>
      </c>
      <c r="Q557" s="318">
        <v>0</v>
      </c>
      <c r="R557" s="318">
        <v>18834</v>
      </c>
      <c r="S557" s="330">
        <f t="shared" si="8"/>
        <v>44.8628328970806</v>
      </c>
      <c r="T557" s="330">
        <v>-55.1371671029194</v>
      </c>
      <c r="U557" s="330" t="e">
        <v>#DIV/0!</v>
      </c>
      <c r="V557" s="330">
        <v>-29.415732863621</v>
      </c>
      <c r="W557" s="330">
        <v>-29.415732863621</v>
      </c>
      <c r="X557" s="331"/>
      <c r="Y557" s="335">
        <v>0</v>
      </c>
      <c r="Z557" s="335">
        <v>0</v>
      </c>
      <c r="AA557" s="335">
        <v>0</v>
      </c>
    </row>
    <row r="558" s="296" customFormat="1" spans="1:27">
      <c r="A558" s="319">
        <v>2</v>
      </c>
      <c r="B558" s="316">
        <v>21401</v>
      </c>
      <c r="C558" s="317" t="s">
        <v>666</v>
      </c>
      <c r="D558" s="318">
        <v>4958</v>
      </c>
      <c r="E558" s="318">
        <v>4958</v>
      </c>
      <c r="F558" s="318">
        <v>6477</v>
      </c>
      <c r="G558" s="318">
        <v>6477</v>
      </c>
      <c r="H558" s="318">
        <v>0</v>
      </c>
      <c r="I558" s="318">
        <v>15827</v>
      </c>
      <c r="J558" s="318">
        <v>15827</v>
      </c>
      <c r="K558" s="318">
        <v>0</v>
      </c>
      <c r="L558" s="318">
        <v>15688.298959</v>
      </c>
      <c r="M558" s="318">
        <v>15688.298959</v>
      </c>
      <c r="N558" s="318">
        <v>0</v>
      </c>
      <c r="O558" s="318">
        <v>6549</v>
      </c>
      <c r="P558" s="318">
        <v>6549</v>
      </c>
      <c r="Q558" s="318">
        <v>0</v>
      </c>
      <c r="R558" s="318">
        <v>6549</v>
      </c>
      <c r="S558" s="330">
        <f t="shared" si="8"/>
        <v>41.7444875133706</v>
      </c>
      <c r="T558" s="330">
        <v>-58.2555124866294</v>
      </c>
      <c r="U558" s="330" t="e">
        <v>#DIV/0!</v>
      </c>
      <c r="V558" s="330">
        <v>32.089552238806</v>
      </c>
      <c r="W558" s="330">
        <v>32.089552238806</v>
      </c>
      <c r="X558" s="331"/>
      <c r="Y558" s="335">
        <v>0</v>
      </c>
      <c r="Z558" s="335">
        <v>0</v>
      </c>
      <c r="AA558" s="335">
        <v>0</v>
      </c>
    </row>
    <row r="559" s="296" customFormat="1" spans="1:27">
      <c r="A559" s="319"/>
      <c r="B559" s="316">
        <v>2140101</v>
      </c>
      <c r="C559" s="320" t="s">
        <v>218</v>
      </c>
      <c r="D559" s="318">
        <v>168</v>
      </c>
      <c r="E559" s="318">
        <v>168</v>
      </c>
      <c r="F559" s="318">
        <v>249</v>
      </c>
      <c r="G559" s="318">
        <v>249</v>
      </c>
      <c r="H559" s="318">
        <v>0</v>
      </c>
      <c r="I559" s="318">
        <v>249</v>
      </c>
      <c r="J559" s="318">
        <v>249</v>
      </c>
      <c r="K559" s="318">
        <v>0</v>
      </c>
      <c r="L559" s="318">
        <v>262.8224</v>
      </c>
      <c r="M559" s="318">
        <v>262.8224</v>
      </c>
      <c r="N559" s="318">
        <v>0</v>
      </c>
      <c r="O559" s="318">
        <v>258</v>
      </c>
      <c r="P559" s="318">
        <v>258</v>
      </c>
      <c r="Q559" s="318">
        <v>0</v>
      </c>
      <c r="R559" s="318">
        <v>258</v>
      </c>
      <c r="S559" s="330">
        <f t="shared" si="8"/>
        <v>98.1651487848829</v>
      </c>
      <c r="T559" s="330">
        <v>-1.83485121511713</v>
      </c>
      <c r="U559" s="330" t="e">
        <v>#DIV/0!</v>
      </c>
      <c r="V559" s="330">
        <v>53.5714285714286</v>
      </c>
      <c r="W559" s="330">
        <v>53.5714285714286</v>
      </c>
      <c r="X559" s="331"/>
      <c r="Y559" s="335">
        <v>0</v>
      </c>
      <c r="Z559" s="335"/>
      <c r="AA559" s="335"/>
    </row>
    <row r="560" s="296" customFormat="1" spans="1:27">
      <c r="A560" s="319"/>
      <c r="B560" s="316">
        <v>2140102</v>
      </c>
      <c r="C560" s="320" t="s">
        <v>219</v>
      </c>
      <c r="D560" s="318">
        <v>20</v>
      </c>
      <c r="E560" s="318">
        <v>20</v>
      </c>
      <c r="F560" s="318">
        <v>0</v>
      </c>
      <c r="G560" s="318">
        <v>0</v>
      </c>
      <c r="H560" s="318">
        <v>0</v>
      </c>
      <c r="I560" s="318">
        <v>0</v>
      </c>
      <c r="J560" s="318">
        <v>0</v>
      </c>
      <c r="K560" s="318">
        <v>0</v>
      </c>
      <c r="L560" s="318">
        <v>0</v>
      </c>
      <c r="M560" s="318">
        <v>0</v>
      </c>
      <c r="N560" s="318">
        <v>0</v>
      </c>
      <c r="O560" s="318">
        <v>0</v>
      </c>
      <c r="P560" s="318">
        <v>0</v>
      </c>
      <c r="Q560" s="318">
        <v>0</v>
      </c>
      <c r="R560" s="318">
        <v>0</v>
      </c>
      <c r="S560" s="330" t="str">
        <f t="shared" si="8"/>
        <v/>
      </c>
      <c r="T560" s="330" t="e">
        <v>#DIV/0!</v>
      </c>
      <c r="U560" s="330" t="e">
        <v>#DIV/0!</v>
      </c>
      <c r="V560" s="330">
        <v>-100</v>
      </c>
      <c r="W560" s="330">
        <v>-100</v>
      </c>
      <c r="X560" s="331"/>
      <c r="Y560" s="335">
        <v>0</v>
      </c>
      <c r="Z560" s="335"/>
      <c r="AA560" s="335"/>
    </row>
    <row r="561" s="296" customFormat="1" spans="1:27">
      <c r="A561" s="319"/>
      <c r="B561" s="316">
        <v>2140104</v>
      </c>
      <c r="C561" s="320" t="s">
        <v>667</v>
      </c>
      <c r="D561" s="318">
        <v>105</v>
      </c>
      <c r="E561" s="318">
        <v>105</v>
      </c>
      <c r="F561" s="318">
        <v>0</v>
      </c>
      <c r="G561" s="318">
        <v>0</v>
      </c>
      <c r="H561" s="318">
        <v>0</v>
      </c>
      <c r="I561" s="318">
        <v>9350</v>
      </c>
      <c r="J561" s="318">
        <v>9350</v>
      </c>
      <c r="K561" s="318">
        <v>0</v>
      </c>
      <c r="L561" s="318">
        <v>9350</v>
      </c>
      <c r="M561" s="318">
        <v>9350</v>
      </c>
      <c r="N561" s="318">
        <v>0</v>
      </c>
      <c r="O561" s="318">
        <v>0</v>
      </c>
      <c r="P561" s="318">
        <v>0</v>
      </c>
      <c r="Q561" s="318">
        <v>0</v>
      </c>
      <c r="R561" s="318">
        <v>0</v>
      </c>
      <c r="S561" s="330">
        <f t="shared" si="8"/>
        <v>0</v>
      </c>
      <c r="T561" s="330">
        <v>-100</v>
      </c>
      <c r="U561" s="330" t="e">
        <v>#DIV/0!</v>
      </c>
      <c r="V561" s="330">
        <v>-100</v>
      </c>
      <c r="W561" s="330">
        <v>-100</v>
      </c>
      <c r="X561" s="331"/>
      <c r="Y561" s="335">
        <v>0</v>
      </c>
      <c r="Z561" s="335"/>
      <c r="AA561" s="335"/>
    </row>
    <row r="562" s="296" customFormat="1" spans="1:27">
      <c r="A562" s="319"/>
      <c r="B562" s="316">
        <v>2140106</v>
      </c>
      <c r="C562" s="320" t="s">
        <v>668</v>
      </c>
      <c r="D562" s="318">
        <v>2875</v>
      </c>
      <c r="E562" s="318">
        <v>2875</v>
      </c>
      <c r="F562" s="318">
        <v>3294</v>
      </c>
      <c r="G562" s="318">
        <v>3294</v>
      </c>
      <c r="H562" s="318">
        <v>0</v>
      </c>
      <c r="I562" s="318">
        <v>3294</v>
      </c>
      <c r="J562" s="318">
        <v>3294</v>
      </c>
      <c r="K562" s="318">
        <v>0</v>
      </c>
      <c r="L562" s="318">
        <v>3448.433288</v>
      </c>
      <c r="M562" s="318">
        <v>3448.433288</v>
      </c>
      <c r="N562" s="318">
        <v>0</v>
      </c>
      <c r="O562" s="318">
        <v>3514</v>
      </c>
      <c r="P562" s="318">
        <v>3514</v>
      </c>
      <c r="Q562" s="318">
        <v>0</v>
      </c>
      <c r="R562" s="318">
        <v>3514</v>
      </c>
      <c r="S562" s="330">
        <f t="shared" si="8"/>
        <v>101.901347844778</v>
      </c>
      <c r="T562" s="330">
        <v>1.90134784477814</v>
      </c>
      <c r="U562" s="330" t="e">
        <v>#DIV/0!</v>
      </c>
      <c r="V562" s="330">
        <v>22.2260869565217</v>
      </c>
      <c r="W562" s="330">
        <v>22.2260869565217</v>
      </c>
      <c r="X562" s="331"/>
      <c r="Y562" s="335">
        <v>0</v>
      </c>
      <c r="Z562" s="335"/>
      <c r="AA562" s="335"/>
    </row>
    <row r="563" s="296" customFormat="1" spans="1:27">
      <c r="A563" s="319"/>
      <c r="B563" s="316">
        <v>2140108</v>
      </c>
      <c r="C563" s="320" t="s">
        <v>669</v>
      </c>
      <c r="D563" s="318">
        <v>497</v>
      </c>
      <c r="E563" s="318">
        <v>497</v>
      </c>
      <c r="F563" s="318">
        <v>0</v>
      </c>
      <c r="G563" s="318">
        <v>0</v>
      </c>
      <c r="H563" s="318">
        <v>0</v>
      </c>
      <c r="I563" s="318">
        <v>0</v>
      </c>
      <c r="J563" s="318">
        <v>0</v>
      </c>
      <c r="K563" s="318">
        <v>0</v>
      </c>
      <c r="L563" s="318">
        <v>0</v>
      </c>
      <c r="M563" s="318">
        <v>0</v>
      </c>
      <c r="N563" s="318">
        <v>0</v>
      </c>
      <c r="O563" s="318">
        <v>0</v>
      </c>
      <c r="P563" s="318">
        <v>0</v>
      </c>
      <c r="Q563" s="318">
        <v>0</v>
      </c>
      <c r="R563" s="318">
        <v>0</v>
      </c>
      <c r="S563" s="330" t="str">
        <f t="shared" si="8"/>
        <v/>
      </c>
      <c r="T563" s="330" t="e">
        <v>#DIV/0!</v>
      </c>
      <c r="U563" s="330" t="e">
        <v>#DIV/0!</v>
      </c>
      <c r="V563" s="330">
        <v>-100</v>
      </c>
      <c r="W563" s="330">
        <v>-100</v>
      </c>
      <c r="X563" s="331"/>
      <c r="Y563" s="335">
        <v>0</v>
      </c>
      <c r="Z563" s="335"/>
      <c r="AA563" s="335"/>
    </row>
    <row r="564" s="296" customFormat="1" spans="1:27">
      <c r="A564" s="319"/>
      <c r="B564" s="316">
        <v>2140109</v>
      </c>
      <c r="C564" s="320" t="s">
        <v>670</v>
      </c>
      <c r="D564" s="318">
        <v>21</v>
      </c>
      <c r="E564" s="318">
        <v>21</v>
      </c>
      <c r="F564" s="318">
        <v>48</v>
      </c>
      <c r="G564" s="318">
        <v>48</v>
      </c>
      <c r="H564" s="318">
        <v>0</v>
      </c>
      <c r="I564" s="318">
        <v>48</v>
      </c>
      <c r="J564" s="318">
        <v>48</v>
      </c>
      <c r="K564" s="318">
        <v>0</v>
      </c>
      <c r="L564" s="318">
        <v>47.574454</v>
      </c>
      <c r="M564" s="318">
        <v>47.574454</v>
      </c>
      <c r="N564" s="318">
        <v>0</v>
      </c>
      <c r="O564" s="318">
        <v>47</v>
      </c>
      <c r="P564" s="318">
        <v>47</v>
      </c>
      <c r="Q564" s="318">
        <v>0</v>
      </c>
      <c r="R564" s="318">
        <v>47</v>
      </c>
      <c r="S564" s="330">
        <f t="shared" si="8"/>
        <v>98.7925158321312</v>
      </c>
      <c r="T564" s="330">
        <v>-1.20748416786875</v>
      </c>
      <c r="U564" s="330" t="e">
        <v>#DIV/0!</v>
      </c>
      <c r="V564" s="330">
        <v>123.809523809524</v>
      </c>
      <c r="W564" s="330">
        <v>123.809523809524</v>
      </c>
      <c r="X564" s="331"/>
      <c r="Y564" s="335">
        <v>0</v>
      </c>
      <c r="Z564" s="335"/>
      <c r="AA564" s="335"/>
    </row>
    <row r="565" s="296" customFormat="1" spans="1:27">
      <c r="A565" s="319"/>
      <c r="B565" s="316">
        <v>2140110</v>
      </c>
      <c r="C565" s="320" t="s">
        <v>671</v>
      </c>
      <c r="D565" s="318">
        <v>10</v>
      </c>
      <c r="E565" s="318">
        <v>10</v>
      </c>
      <c r="F565" s="318">
        <v>0</v>
      </c>
      <c r="G565" s="318">
        <v>0</v>
      </c>
      <c r="H565" s="318">
        <v>0</v>
      </c>
      <c r="I565" s="318">
        <v>0</v>
      </c>
      <c r="J565" s="318">
        <v>0</v>
      </c>
      <c r="K565" s="318">
        <v>0</v>
      </c>
      <c r="L565" s="318">
        <v>0</v>
      </c>
      <c r="M565" s="318">
        <v>0</v>
      </c>
      <c r="N565" s="318">
        <v>0</v>
      </c>
      <c r="O565" s="318">
        <v>0</v>
      </c>
      <c r="P565" s="318">
        <v>0</v>
      </c>
      <c r="Q565" s="318">
        <v>0</v>
      </c>
      <c r="R565" s="318">
        <v>0</v>
      </c>
      <c r="S565" s="330" t="str">
        <f t="shared" si="8"/>
        <v/>
      </c>
      <c r="T565" s="330" t="e">
        <v>#DIV/0!</v>
      </c>
      <c r="U565" s="330" t="e">
        <v>#DIV/0!</v>
      </c>
      <c r="V565" s="330">
        <v>-100</v>
      </c>
      <c r="W565" s="330">
        <v>-100</v>
      </c>
      <c r="X565" s="331"/>
      <c r="Y565" s="335">
        <v>0</v>
      </c>
      <c r="Z565" s="335"/>
      <c r="AA565" s="335"/>
    </row>
    <row r="566" s="296" customFormat="1" spans="1:27">
      <c r="A566" s="319"/>
      <c r="B566" s="316">
        <v>2140112</v>
      </c>
      <c r="C566" s="320" t="s">
        <v>672</v>
      </c>
      <c r="D566" s="318">
        <v>533</v>
      </c>
      <c r="E566" s="318">
        <v>533</v>
      </c>
      <c r="F566" s="318">
        <v>1130</v>
      </c>
      <c r="G566" s="318">
        <v>1130</v>
      </c>
      <c r="H566" s="318">
        <v>0</v>
      </c>
      <c r="I566" s="318">
        <v>1130</v>
      </c>
      <c r="J566" s="318">
        <v>1130</v>
      </c>
      <c r="K566" s="318">
        <v>0</v>
      </c>
      <c r="L566" s="318">
        <v>817.684436</v>
      </c>
      <c r="M566" s="318">
        <v>817.684436</v>
      </c>
      <c r="N566" s="318">
        <v>0</v>
      </c>
      <c r="O566" s="318">
        <v>886</v>
      </c>
      <c r="P566" s="318">
        <v>886</v>
      </c>
      <c r="Q566" s="318">
        <v>0</v>
      </c>
      <c r="R566" s="318">
        <v>886</v>
      </c>
      <c r="S566" s="330">
        <f t="shared" si="8"/>
        <v>108.354758998984</v>
      </c>
      <c r="T566" s="330">
        <v>8.35475899898381</v>
      </c>
      <c r="U566" s="330" t="e">
        <v>#DIV/0!</v>
      </c>
      <c r="V566" s="330">
        <v>66.2288930581613</v>
      </c>
      <c r="W566" s="330">
        <v>66.2288930581613</v>
      </c>
      <c r="X566" s="331"/>
      <c r="Y566" s="335">
        <v>0</v>
      </c>
      <c r="Z566" s="335"/>
      <c r="AA566" s="335"/>
    </row>
    <row r="567" s="296" customFormat="1" spans="1:27">
      <c r="A567" s="319"/>
      <c r="B567" s="316">
        <v>2140113</v>
      </c>
      <c r="C567" s="320" t="s">
        <v>673</v>
      </c>
      <c r="D567" s="318">
        <v>15</v>
      </c>
      <c r="E567" s="318">
        <v>15</v>
      </c>
      <c r="F567" s="318">
        <v>0</v>
      </c>
      <c r="G567" s="318">
        <v>0</v>
      </c>
      <c r="H567" s="318">
        <v>0</v>
      </c>
      <c r="I567" s="318">
        <v>0</v>
      </c>
      <c r="J567" s="318">
        <v>0</v>
      </c>
      <c r="K567" s="318">
        <v>0</v>
      </c>
      <c r="L567" s="318">
        <v>0</v>
      </c>
      <c r="M567" s="318">
        <v>0</v>
      </c>
      <c r="N567" s="318">
        <v>0</v>
      </c>
      <c r="O567" s="318">
        <v>0</v>
      </c>
      <c r="P567" s="318">
        <v>0</v>
      </c>
      <c r="Q567" s="318">
        <v>0</v>
      </c>
      <c r="R567" s="318">
        <v>0</v>
      </c>
      <c r="S567" s="330" t="str">
        <f t="shared" si="8"/>
        <v/>
      </c>
      <c r="T567" s="330" t="e">
        <v>#DIV/0!</v>
      </c>
      <c r="U567" s="330" t="e">
        <v>#DIV/0!</v>
      </c>
      <c r="V567" s="330">
        <v>-100</v>
      </c>
      <c r="W567" s="330">
        <v>-100</v>
      </c>
      <c r="X567" s="331"/>
      <c r="Y567" s="335">
        <v>0</v>
      </c>
      <c r="Z567" s="335"/>
      <c r="AA567" s="335"/>
    </row>
    <row r="568" s="296" customFormat="1" spans="1:27">
      <c r="A568" s="319"/>
      <c r="B568" s="316">
        <v>2140126</v>
      </c>
      <c r="C568" s="320" t="s">
        <v>674</v>
      </c>
      <c r="D568" s="318">
        <v>247</v>
      </c>
      <c r="E568" s="318">
        <v>247</v>
      </c>
      <c r="F568" s="318">
        <v>0</v>
      </c>
      <c r="G568" s="318">
        <v>0</v>
      </c>
      <c r="H568" s="318">
        <v>0</v>
      </c>
      <c r="I568" s="318">
        <v>0</v>
      </c>
      <c r="J568" s="318">
        <v>0</v>
      </c>
      <c r="K568" s="318">
        <v>0</v>
      </c>
      <c r="L568" s="318">
        <v>0</v>
      </c>
      <c r="M568" s="318">
        <v>0</v>
      </c>
      <c r="N568" s="318">
        <v>0</v>
      </c>
      <c r="O568" s="318">
        <v>0</v>
      </c>
      <c r="P568" s="318">
        <v>0</v>
      </c>
      <c r="Q568" s="318">
        <v>0</v>
      </c>
      <c r="R568" s="318">
        <v>0</v>
      </c>
      <c r="S568" s="330" t="str">
        <f t="shared" si="8"/>
        <v/>
      </c>
      <c r="T568" s="330" t="e">
        <v>#DIV/0!</v>
      </c>
      <c r="U568" s="330" t="e">
        <v>#DIV/0!</v>
      </c>
      <c r="V568" s="330">
        <v>-100</v>
      </c>
      <c r="W568" s="330">
        <v>-100</v>
      </c>
      <c r="X568" s="331"/>
      <c r="Y568" s="335">
        <v>0</v>
      </c>
      <c r="Z568" s="335"/>
      <c r="AA568" s="335"/>
    </row>
    <row r="569" s="296" customFormat="1" spans="1:27">
      <c r="A569" s="319"/>
      <c r="B569" s="316">
        <v>2140128</v>
      </c>
      <c r="C569" s="320" t="s">
        <v>675</v>
      </c>
      <c r="D569" s="318">
        <v>40</v>
      </c>
      <c r="E569" s="318">
        <v>40</v>
      </c>
      <c r="F569" s="318">
        <v>0</v>
      </c>
      <c r="G569" s="318">
        <v>0</v>
      </c>
      <c r="H569" s="318">
        <v>0</v>
      </c>
      <c r="I569" s="318">
        <v>0</v>
      </c>
      <c r="J569" s="318">
        <v>0</v>
      </c>
      <c r="K569" s="318">
        <v>0</v>
      </c>
      <c r="L569" s="318">
        <v>0</v>
      </c>
      <c r="M569" s="318">
        <v>0</v>
      </c>
      <c r="N569" s="318">
        <v>0</v>
      </c>
      <c r="O569" s="318">
        <v>0</v>
      </c>
      <c r="P569" s="318">
        <v>0</v>
      </c>
      <c r="Q569" s="318">
        <v>0</v>
      </c>
      <c r="R569" s="318">
        <v>0</v>
      </c>
      <c r="S569" s="330" t="str">
        <f t="shared" si="8"/>
        <v/>
      </c>
      <c r="T569" s="330" t="e">
        <v>#DIV/0!</v>
      </c>
      <c r="U569" s="330" t="e">
        <v>#DIV/0!</v>
      </c>
      <c r="V569" s="330">
        <v>-100</v>
      </c>
      <c r="W569" s="330">
        <v>-100</v>
      </c>
      <c r="X569" s="331"/>
      <c r="Y569" s="335">
        <v>0</v>
      </c>
      <c r="Z569" s="335"/>
      <c r="AA569" s="335"/>
    </row>
    <row r="570" s="296" customFormat="1" spans="1:27">
      <c r="A570" s="319"/>
      <c r="B570" s="316">
        <v>2140136</v>
      </c>
      <c r="C570" s="320" t="s">
        <v>676</v>
      </c>
      <c r="D570" s="318">
        <v>0</v>
      </c>
      <c r="E570" s="318">
        <v>0</v>
      </c>
      <c r="F570" s="318">
        <v>392</v>
      </c>
      <c r="G570" s="318">
        <v>392</v>
      </c>
      <c r="H570" s="318">
        <v>0</v>
      </c>
      <c r="I570" s="318">
        <v>392</v>
      </c>
      <c r="J570" s="318">
        <v>392</v>
      </c>
      <c r="K570" s="318">
        <v>0</v>
      </c>
      <c r="L570" s="318">
        <v>416.549641</v>
      </c>
      <c r="M570" s="318">
        <v>416.549641</v>
      </c>
      <c r="N570" s="318">
        <v>0</v>
      </c>
      <c r="O570" s="318">
        <v>421</v>
      </c>
      <c r="P570" s="318">
        <v>421</v>
      </c>
      <c r="Q570" s="318">
        <v>0</v>
      </c>
      <c r="R570" s="318">
        <v>421</v>
      </c>
      <c r="S570" s="330">
        <f t="shared" si="8"/>
        <v>101.068386228666</v>
      </c>
      <c r="T570" s="330">
        <v>1.0683862286656</v>
      </c>
      <c r="U570" s="330" t="e">
        <v>#DIV/0!</v>
      </c>
      <c r="V570" s="330" t="e">
        <v>#DIV/0!</v>
      </c>
      <c r="W570" s="330"/>
      <c r="X570" s="331"/>
      <c r="Y570" s="335">
        <v>0</v>
      </c>
      <c r="Z570" s="335"/>
      <c r="AA570" s="335"/>
    </row>
    <row r="571" s="296" customFormat="1" spans="1:27">
      <c r="A571" s="319"/>
      <c r="B571" s="316">
        <v>2140199</v>
      </c>
      <c r="C571" s="320" t="s">
        <v>677</v>
      </c>
      <c r="D571" s="318">
        <v>427</v>
      </c>
      <c r="E571" s="318">
        <v>427</v>
      </c>
      <c r="F571" s="318">
        <v>1364</v>
      </c>
      <c r="G571" s="318">
        <v>1364</v>
      </c>
      <c r="H571" s="318">
        <v>0</v>
      </c>
      <c r="I571" s="318">
        <v>1364</v>
      </c>
      <c r="J571" s="318">
        <v>1364</v>
      </c>
      <c r="K571" s="318">
        <v>0</v>
      </c>
      <c r="L571" s="318">
        <v>1345.23474</v>
      </c>
      <c r="M571" s="318">
        <v>1345.23474</v>
      </c>
      <c r="N571" s="318">
        <v>0</v>
      </c>
      <c r="O571" s="318">
        <v>1423</v>
      </c>
      <c r="P571" s="318">
        <v>1423</v>
      </c>
      <c r="Q571" s="318">
        <v>0</v>
      </c>
      <c r="R571" s="318">
        <v>1423</v>
      </c>
      <c r="S571" s="330">
        <f t="shared" si="8"/>
        <v>105.780794807604</v>
      </c>
      <c r="T571" s="330">
        <v>5.78079480760361</v>
      </c>
      <c r="U571" s="330" t="e">
        <v>#DIV/0!</v>
      </c>
      <c r="V571" s="330">
        <v>233.255269320843</v>
      </c>
      <c r="W571" s="330">
        <v>233.255269320843</v>
      </c>
      <c r="X571" s="331"/>
      <c r="Y571" s="335">
        <v>0</v>
      </c>
      <c r="Z571" s="335"/>
      <c r="AA571" s="335"/>
    </row>
    <row r="572" s="296" customFormat="1" spans="1:27">
      <c r="A572" s="319">
        <v>2</v>
      </c>
      <c r="B572" s="316">
        <v>21404</v>
      </c>
      <c r="C572" s="317" t="s">
        <v>678</v>
      </c>
      <c r="D572" s="318">
        <v>935</v>
      </c>
      <c r="E572" s="318">
        <v>935</v>
      </c>
      <c r="F572" s="318">
        <v>930</v>
      </c>
      <c r="G572" s="318">
        <v>930</v>
      </c>
      <c r="H572" s="318">
        <v>0</v>
      </c>
      <c r="I572" s="318">
        <v>930</v>
      </c>
      <c r="J572" s="318">
        <v>930</v>
      </c>
      <c r="K572" s="318">
        <v>0</v>
      </c>
      <c r="L572" s="318">
        <v>1077</v>
      </c>
      <c r="M572" s="318">
        <v>1077</v>
      </c>
      <c r="N572" s="318">
        <v>0</v>
      </c>
      <c r="O572" s="318">
        <v>1040</v>
      </c>
      <c r="P572" s="318">
        <v>1040</v>
      </c>
      <c r="Q572" s="318">
        <v>0</v>
      </c>
      <c r="R572" s="318">
        <v>1040</v>
      </c>
      <c r="S572" s="330">
        <f t="shared" si="8"/>
        <v>96.5645311049211</v>
      </c>
      <c r="T572" s="330">
        <v>-3.43546889507892</v>
      </c>
      <c r="U572" s="330" t="e">
        <v>#DIV/0!</v>
      </c>
      <c r="V572" s="330">
        <v>11.2299465240642</v>
      </c>
      <c r="W572" s="330">
        <v>11.2299465240642</v>
      </c>
      <c r="X572" s="331"/>
      <c r="Y572" s="335">
        <v>0</v>
      </c>
      <c r="Z572" s="335">
        <v>0</v>
      </c>
      <c r="AA572" s="335">
        <v>0</v>
      </c>
    </row>
    <row r="573" s="296" customFormat="1" spans="1:27">
      <c r="A573" s="319"/>
      <c r="B573" s="316">
        <v>2140401</v>
      </c>
      <c r="C573" s="320" t="s">
        <v>679</v>
      </c>
      <c r="D573" s="318">
        <v>935</v>
      </c>
      <c r="E573" s="318">
        <v>935</v>
      </c>
      <c r="F573" s="318">
        <v>0</v>
      </c>
      <c r="G573" s="318">
        <v>0</v>
      </c>
      <c r="H573" s="318">
        <v>0</v>
      </c>
      <c r="I573" s="318">
        <v>0</v>
      </c>
      <c r="J573" s="318">
        <v>0</v>
      </c>
      <c r="K573" s="318">
        <v>0</v>
      </c>
      <c r="L573" s="318">
        <v>0</v>
      </c>
      <c r="M573" s="318">
        <v>0</v>
      </c>
      <c r="N573" s="318">
        <v>0</v>
      </c>
      <c r="O573" s="318">
        <v>0</v>
      </c>
      <c r="P573" s="318">
        <v>0</v>
      </c>
      <c r="Q573" s="318">
        <v>0</v>
      </c>
      <c r="R573" s="318">
        <v>0</v>
      </c>
      <c r="S573" s="330" t="str">
        <f t="shared" si="8"/>
        <v/>
      </c>
      <c r="T573" s="330" t="e">
        <v>#DIV/0!</v>
      </c>
      <c r="U573" s="330" t="e">
        <v>#DIV/0!</v>
      </c>
      <c r="V573" s="330">
        <v>-100</v>
      </c>
      <c r="W573" s="330">
        <v>-100</v>
      </c>
      <c r="X573" s="331"/>
      <c r="Y573" s="335">
        <v>0</v>
      </c>
      <c r="Z573" s="335"/>
      <c r="AA573" s="335"/>
    </row>
    <row r="574" s="296" customFormat="1" spans="1:27">
      <c r="A574" s="319"/>
      <c r="B574" s="316">
        <v>2140499</v>
      </c>
      <c r="C574" s="320" t="s">
        <v>680</v>
      </c>
      <c r="D574" s="318">
        <v>0</v>
      </c>
      <c r="E574" s="318">
        <v>0</v>
      </c>
      <c r="F574" s="318">
        <v>930</v>
      </c>
      <c r="G574" s="318">
        <v>930</v>
      </c>
      <c r="H574" s="318">
        <v>0</v>
      </c>
      <c r="I574" s="318">
        <v>930</v>
      </c>
      <c r="J574" s="318">
        <v>930</v>
      </c>
      <c r="K574" s="318">
        <v>0</v>
      </c>
      <c r="L574" s="318">
        <v>1077</v>
      </c>
      <c r="M574" s="318">
        <v>1077</v>
      </c>
      <c r="N574" s="318">
        <v>0</v>
      </c>
      <c r="O574" s="318">
        <v>1040</v>
      </c>
      <c r="P574" s="318">
        <v>1040</v>
      </c>
      <c r="Q574" s="318">
        <v>0</v>
      </c>
      <c r="R574" s="318">
        <v>1040</v>
      </c>
      <c r="S574" s="330">
        <f t="shared" si="8"/>
        <v>96.5645311049211</v>
      </c>
      <c r="T574" s="330">
        <v>-3.43546889507892</v>
      </c>
      <c r="U574" s="330" t="e">
        <v>#DIV/0!</v>
      </c>
      <c r="V574" s="330" t="e">
        <v>#DIV/0!</v>
      </c>
      <c r="W574" s="330"/>
      <c r="X574" s="331"/>
      <c r="Y574" s="335">
        <v>0</v>
      </c>
      <c r="Z574" s="335"/>
      <c r="AA574" s="335"/>
    </row>
    <row r="575" s="296" customFormat="1" spans="1:27">
      <c r="A575" s="319">
        <v>2</v>
      </c>
      <c r="B575" s="316">
        <v>21406</v>
      </c>
      <c r="C575" s="317" t="s">
        <v>681</v>
      </c>
      <c r="D575" s="318">
        <v>20690</v>
      </c>
      <c r="E575" s="318">
        <v>20690</v>
      </c>
      <c r="F575" s="318">
        <v>21774</v>
      </c>
      <c r="G575" s="318">
        <v>21774</v>
      </c>
      <c r="H575" s="318">
        <v>0</v>
      </c>
      <c r="I575" s="318">
        <v>21774</v>
      </c>
      <c r="J575" s="318">
        <v>21774</v>
      </c>
      <c r="K575" s="318">
        <v>0</v>
      </c>
      <c r="L575" s="318">
        <v>25216</v>
      </c>
      <c r="M575" s="318">
        <v>25216</v>
      </c>
      <c r="N575" s="318">
        <v>0</v>
      </c>
      <c r="O575" s="318">
        <v>11216</v>
      </c>
      <c r="P575" s="318">
        <v>11216</v>
      </c>
      <c r="Q575" s="318">
        <v>0</v>
      </c>
      <c r="R575" s="318">
        <v>11216</v>
      </c>
      <c r="S575" s="330">
        <f t="shared" si="8"/>
        <v>44.4796954314721</v>
      </c>
      <c r="T575" s="330">
        <v>-55.5203045685279</v>
      </c>
      <c r="U575" s="330" t="e">
        <v>#DIV/0!</v>
      </c>
      <c r="V575" s="330">
        <v>-45.7902368293862</v>
      </c>
      <c r="W575" s="330">
        <v>-45.7902368293862</v>
      </c>
      <c r="X575" s="331"/>
      <c r="Y575" s="335">
        <v>0</v>
      </c>
      <c r="Z575" s="335">
        <v>0</v>
      </c>
      <c r="AA575" s="335">
        <v>0</v>
      </c>
    </row>
    <row r="576" s="296" customFormat="1" spans="1:27">
      <c r="A576" s="319"/>
      <c r="B576" s="316">
        <v>2140601</v>
      </c>
      <c r="C576" s="320" t="s">
        <v>682</v>
      </c>
      <c r="D576" s="318">
        <v>60</v>
      </c>
      <c r="E576" s="318">
        <v>60</v>
      </c>
      <c r="F576" s="318">
        <v>5453</v>
      </c>
      <c r="G576" s="318">
        <v>5453</v>
      </c>
      <c r="H576" s="318">
        <v>0</v>
      </c>
      <c r="I576" s="318">
        <v>5453</v>
      </c>
      <c r="J576" s="318">
        <v>5453</v>
      </c>
      <c r="K576" s="318">
        <v>0</v>
      </c>
      <c r="L576" s="318">
        <v>6203</v>
      </c>
      <c r="M576" s="318">
        <v>6203</v>
      </c>
      <c r="N576" s="318">
        <v>0</v>
      </c>
      <c r="O576" s="318">
        <v>6203</v>
      </c>
      <c r="P576" s="318">
        <v>6203</v>
      </c>
      <c r="Q576" s="318">
        <v>0</v>
      </c>
      <c r="R576" s="318">
        <v>6203</v>
      </c>
      <c r="S576" s="330">
        <f t="shared" si="8"/>
        <v>100</v>
      </c>
      <c r="T576" s="330">
        <v>0</v>
      </c>
      <c r="U576" s="330" t="e">
        <v>#DIV/0!</v>
      </c>
      <c r="V576" s="330">
        <v>10238.3333333333</v>
      </c>
      <c r="W576" s="330">
        <v>10238.3333333333</v>
      </c>
      <c r="X576" s="331"/>
      <c r="Y576" s="335">
        <v>0</v>
      </c>
      <c r="Z576" s="335"/>
      <c r="AA576" s="335"/>
    </row>
    <row r="577" s="296" customFormat="1" spans="1:27">
      <c r="A577" s="319"/>
      <c r="B577" s="316">
        <v>2140602</v>
      </c>
      <c r="C577" s="320" t="s">
        <v>683</v>
      </c>
      <c r="D577" s="318">
        <v>20630</v>
      </c>
      <c r="E577" s="318">
        <v>20630</v>
      </c>
      <c r="F577" s="318">
        <v>16321</v>
      </c>
      <c r="G577" s="318">
        <v>16321</v>
      </c>
      <c r="H577" s="318">
        <v>0</v>
      </c>
      <c r="I577" s="318">
        <v>16321</v>
      </c>
      <c r="J577" s="318">
        <v>16321</v>
      </c>
      <c r="K577" s="318">
        <v>0</v>
      </c>
      <c r="L577" s="318">
        <v>19013</v>
      </c>
      <c r="M577" s="318">
        <v>19013</v>
      </c>
      <c r="N577" s="318">
        <v>0</v>
      </c>
      <c r="O577" s="318">
        <v>5013</v>
      </c>
      <c r="P577" s="318">
        <v>5013</v>
      </c>
      <c r="Q577" s="318">
        <v>0</v>
      </c>
      <c r="R577" s="318">
        <v>5013</v>
      </c>
      <c r="S577" s="330">
        <f t="shared" si="8"/>
        <v>26.3661705149109</v>
      </c>
      <c r="T577" s="330">
        <v>-73.6338294850892</v>
      </c>
      <c r="U577" s="330" t="e">
        <v>#DIV/0!</v>
      </c>
      <c r="V577" s="330">
        <v>-75.7004362578769</v>
      </c>
      <c r="W577" s="330">
        <v>-75.7004362578769</v>
      </c>
      <c r="X577" s="331"/>
      <c r="Y577" s="335">
        <v>0</v>
      </c>
      <c r="Z577" s="335"/>
      <c r="AA577" s="335"/>
    </row>
    <row r="578" s="296" customFormat="1" spans="1:27">
      <c r="A578" s="319">
        <v>2</v>
      </c>
      <c r="B578" s="316">
        <v>21499</v>
      </c>
      <c r="C578" s="317" t="s">
        <v>684</v>
      </c>
      <c r="D578" s="318">
        <v>100</v>
      </c>
      <c r="E578" s="318">
        <v>100</v>
      </c>
      <c r="F578" s="318">
        <v>160</v>
      </c>
      <c r="G578" s="318">
        <v>160</v>
      </c>
      <c r="H578" s="318">
        <v>0</v>
      </c>
      <c r="I578" s="318">
        <v>160</v>
      </c>
      <c r="J578" s="318">
        <v>160</v>
      </c>
      <c r="K578" s="318">
        <v>0</v>
      </c>
      <c r="L578" s="318">
        <v>0</v>
      </c>
      <c r="M578" s="318">
        <v>0</v>
      </c>
      <c r="N578" s="318">
        <v>0</v>
      </c>
      <c r="O578" s="318">
        <v>29</v>
      </c>
      <c r="P578" s="318">
        <v>29</v>
      </c>
      <c r="Q578" s="318">
        <v>0</v>
      </c>
      <c r="R578" s="318">
        <v>29</v>
      </c>
      <c r="S578" s="330" t="str">
        <f t="shared" si="8"/>
        <v/>
      </c>
      <c r="T578" s="330" t="e">
        <v>#DIV/0!</v>
      </c>
      <c r="U578" s="330" t="e">
        <v>#DIV/0!</v>
      </c>
      <c r="V578" s="330">
        <v>-71</v>
      </c>
      <c r="W578" s="330">
        <v>-71</v>
      </c>
      <c r="X578" s="331"/>
      <c r="Y578" s="335">
        <v>0</v>
      </c>
      <c r="Z578" s="335">
        <v>0</v>
      </c>
      <c r="AA578" s="335">
        <v>0</v>
      </c>
    </row>
    <row r="579" s="296" customFormat="1" spans="1:27">
      <c r="A579" s="319"/>
      <c r="B579" s="316">
        <v>2149901</v>
      </c>
      <c r="C579" s="320" t="s">
        <v>685</v>
      </c>
      <c r="D579" s="318">
        <v>100</v>
      </c>
      <c r="E579" s="318">
        <v>100</v>
      </c>
      <c r="F579" s="318">
        <v>160</v>
      </c>
      <c r="G579" s="318">
        <v>160</v>
      </c>
      <c r="H579" s="318">
        <v>0</v>
      </c>
      <c r="I579" s="318">
        <v>160</v>
      </c>
      <c r="J579" s="318">
        <v>160</v>
      </c>
      <c r="K579" s="318">
        <v>0</v>
      </c>
      <c r="L579" s="318">
        <v>0</v>
      </c>
      <c r="M579" s="318">
        <v>0</v>
      </c>
      <c r="N579" s="318">
        <v>0</v>
      </c>
      <c r="O579" s="318">
        <v>29</v>
      </c>
      <c r="P579" s="318">
        <v>29</v>
      </c>
      <c r="Q579" s="318">
        <v>0</v>
      </c>
      <c r="R579" s="318">
        <v>29</v>
      </c>
      <c r="S579" s="330" t="str">
        <f t="shared" si="8"/>
        <v/>
      </c>
      <c r="T579" s="330" t="e">
        <v>#DIV/0!</v>
      </c>
      <c r="U579" s="330" t="e">
        <v>#DIV/0!</v>
      </c>
      <c r="V579" s="330">
        <v>-71</v>
      </c>
      <c r="W579" s="330">
        <v>-71</v>
      </c>
      <c r="X579" s="331"/>
      <c r="Y579" s="335">
        <v>0</v>
      </c>
      <c r="Z579" s="335"/>
      <c r="AA579" s="335"/>
    </row>
    <row r="580" s="296" customFormat="1" spans="1:27">
      <c r="A580" s="319">
        <v>1</v>
      </c>
      <c r="B580" s="316">
        <v>215</v>
      </c>
      <c r="C580" s="317" t="s">
        <v>686</v>
      </c>
      <c r="D580" s="318">
        <v>5648.107994</v>
      </c>
      <c r="E580" s="318">
        <v>5648.107994</v>
      </c>
      <c r="F580" s="318">
        <v>5247</v>
      </c>
      <c r="G580" s="318">
        <v>5035</v>
      </c>
      <c r="H580" s="318">
        <v>212</v>
      </c>
      <c r="I580" s="318">
        <v>5247</v>
      </c>
      <c r="J580" s="318">
        <v>5035</v>
      </c>
      <c r="K580" s="318">
        <v>212</v>
      </c>
      <c r="L580" s="318">
        <v>3735.27153</v>
      </c>
      <c r="M580" s="318">
        <v>3513.27153</v>
      </c>
      <c r="N580" s="318">
        <v>222</v>
      </c>
      <c r="O580" s="318">
        <v>3728.081591</v>
      </c>
      <c r="P580" s="318">
        <v>3504.353643</v>
      </c>
      <c r="Q580" s="318">
        <v>223.727948</v>
      </c>
      <c r="R580" s="318">
        <v>3728.081591</v>
      </c>
      <c r="S580" s="330">
        <f t="shared" si="8"/>
        <v>99.8075122801046</v>
      </c>
      <c r="T580" s="330">
        <v>-0.253834265978299</v>
      </c>
      <c r="U580" s="330">
        <v>0.778354954954954</v>
      </c>
      <c r="V580" s="330">
        <v>-33.9941517591315</v>
      </c>
      <c r="W580" s="330">
        <v>-33.9941517591315</v>
      </c>
      <c r="X580" s="331"/>
      <c r="Y580" s="335">
        <v>0</v>
      </c>
      <c r="Z580" s="335">
        <v>0</v>
      </c>
      <c r="AA580" s="335">
        <v>0</v>
      </c>
    </row>
    <row r="581" s="296" customFormat="1" spans="1:27">
      <c r="A581" s="319">
        <v>2</v>
      </c>
      <c r="B581" s="316">
        <v>21501</v>
      </c>
      <c r="C581" s="317" t="s">
        <v>687</v>
      </c>
      <c r="D581" s="318">
        <v>641</v>
      </c>
      <c r="E581" s="318">
        <v>641</v>
      </c>
      <c r="F581" s="318">
        <v>330</v>
      </c>
      <c r="G581" s="318">
        <v>330</v>
      </c>
      <c r="H581" s="318">
        <v>0</v>
      </c>
      <c r="I581" s="318">
        <v>330</v>
      </c>
      <c r="J581" s="318">
        <v>330</v>
      </c>
      <c r="K581" s="318">
        <v>0</v>
      </c>
      <c r="L581" s="318">
        <v>305.9047</v>
      </c>
      <c r="M581" s="318">
        <v>305.9047</v>
      </c>
      <c r="N581" s="318">
        <v>0</v>
      </c>
      <c r="O581" s="318">
        <v>333</v>
      </c>
      <c r="P581" s="318">
        <v>333</v>
      </c>
      <c r="Q581" s="318">
        <v>0</v>
      </c>
      <c r="R581" s="318">
        <v>333</v>
      </c>
      <c r="S581" s="330">
        <f t="shared" si="8"/>
        <v>108.857431742631</v>
      </c>
      <c r="T581" s="330">
        <v>8.85743174263096</v>
      </c>
      <c r="U581" s="330" t="e">
        <v>#DIV/0!</v>
      </c>
      <c r="V581" s="330">
        <v>-48.0499219968799</v>
      </c>
      <c r="W581" s="330">
        <v>-48.0499219968799</v>
      </c>
      <c r="X581" s="331"/>
      <c r="Y581" s="335">
        <v>0</v>
      </c>
      <c r="Z581" s="335">
        <v>0</v>
      </c>
      <c r="AA581" s="335">
        <v>0</v>
      </c>
    </row>
    <row r="582" s="296" customFormat="1" spans="1:27">
      <c r="A582" s="319"/>
      <c r="B582" s="316">
        <v>2150101</v>
      </c>
      <c r="C582" s="320" t="s">
        <v>218</v>
      </c>
      <c r="D582" s="318">
        <v>189</v>
      </c>
      <c r="E582" s="318">
        <v>189</v>
      </c>
      <c r="F582" s="318">
        <v>254</v>
      </c>
      <c r="G582" s="318">
        <v>254</v>
      </c>
      <c r="H582" s="318">
        <v>0</v>
      </c>
      <c r="I582" s="318">
        <v>254</v>
      </c>
      <c r="J582" s="318">
        <v>254</v>
      </c>
      <c r="K582" s="318">
        <v>0</v>
      </c>
      <c r="L582" s="318">
        <v>248.0262</v>
      </c>
      <c r="M582" s="318">
        <v>248.0262</v>
      </c>
      <c r="N582" s="318">
        <v>0</v>
      </c>
      <c r="O582" s="318">
        <v>251</v>
      </c>
      <c r="P582" s="318">
        <v>251</v>
      </c>
      <c r="Q582" s="318">
        <v>0</v>
      </c>
      <c r="R582" s="318">
        <v>251</v>
      </c>
      <c r="S582" s="330">
        <f t="shared" si="8"/>
        <v>101.198986236132</v>
      </c>
      <c r="T582" s="330">
        <v>1.19898623613151</v>
      </c>
      <c r="U582" s="330" t="e">
        <v>#DIV/0!</v>
      </c>
      <c r="V582" s="330">
        <v>32.8042328042328</v>
      </c>
      <c r="W582" s="330">
        <v>32.8042328042328</v>
      </c>
      <c r="X582" s="331"/>
      <c r="Y582" s="335">
        <v>0</v>
      </c>
      <c r="Z582" s="335"/>
      <c r="AA582" s="335"/>
    </row>
    <row r="583" s="296" customFormat="1" spans="1:27">
      <c r="A583" s="319"/>
      <c r="B583" s="316">
        <v>2150104</v>
      </c>
      <c r="C583" s="320" t="s">
        <v>688</v>
      </c>
      <c r="D583" s="318">
        <v>414</v>
      </c>
      <c r="E583" s="318">
        <v>414</v>
      </c>
      <c r="F583" s="318">
        <v>23</v>
      </c>
      <c r="G583" s="318">
        <v>23</v>
      </c>
      <c r="H583" s="318">
        <v>0</v>
      </c>
      <c r="I583" s="318">
        <v>23</v>
      </c>
      <c r="J583" s="318">
        <v>23</v>
      </c>
      <c r="K583" s="318">
        <v>0</v>
      </c>
      <c r="L583" s="318">
        <v>10.008</v>
      </c>
      <c r="M583" s="318">
        <v>10.008</v>
      </c>
      <c r="N583" s="318">
        <v>0</v>
      </c>
      <c r="O583" s="318">
        <v>33</v>
      </c>
      <c r="P583" s="318">
        <v>33</v>
      </c>
      <c r="Q583" s="318">
        <v>0</v>
      </c>
      <c r="R583" s="318">
        <v>33</v>
      </c>
      <c r="S583" s="330">
        <f t="shared" si="8"/>
        <v>329.736211031175</v>
      </c>
      <c r="T583" s="330">
        <v>229.736211031175</v>
      </c>
      <c r="U583" s="330" t="e">
        <v>#DIV/0!</v>
      </c>
      <c r="V583" s="330">
        <v>-92.0289855072464</v>
      </c>
      <c r="W583" s="330">
        <v>-92.0289855072464</v>
      </c>
      <c r="X583" s="331"/>
      <c r="Y583" s="335">
        <v>0</v>
      </c>
      <c r="Z583" s="335"/>
      <c r="AA583" s="335"/>
    </row>
    <row r="584" s="296" customFormat="1" spans="1:27">
      <c r="A584" s="319"/>
      <c r="B584" s="316">
        <v>2150199</v>
      </c>
      <c r="C584" s="320" t="s">
        <v>689</v>
      </c>
      <c r="D584" s="318">
        <v>38</v>
      </c>
      <c r="E584" s="318">
        <v>38</v>
      </c>
      <c r="F584" s="318">
        <v>53</v>
      </c>
      <c r="G584" s="318">
        <v>53</v>
      </c>
      <c r="H584" s="318">
        <v>0</v>
      </c>
      <c r="I584" s="318">
        <v>53</v>
      </c>
      <c r="J584" s="318">
        <v>53</v>
      </c>
      <c r="K584" s="318">
        <v>0</v>
      </c>
      <c r="L584" s="318">
        <v>47.8705</v>
      </c>
      <c r="M584" s="318">
        <v>47.8705</v>
      </c>
      <c r="N584" s="318">
        <v>0</v>
      </c>
      <c r="O584" s="318">
        <v>49</v>
      </c>
      <c r="P584" s="318">
        <v>49</v>
      </c>
      <c r="Q584" s="318">
        <v>0</v>
      </c>
      <c r="R584" s="318">
        <v>49</v>
      </c>
      <c r="S584" s="330">
        <f t="shared" ref="S584:S647" si="9">IFERROR(R584/L584*100,"")</f>
        <v>102.359490709309</v>
      </c>
      <c r="T584" s="330">
        <v>2.35949070930949</v>
      </c>
      <c r="U584" s="330" t="e">
        <v>#DIV/0!</v>
      </c>
      <c r="V584" s="330">
        <v>28.9473684210526</v>
      </c>
      <c r="W584" s="330">
        <v>28.9473684210526</v>
      </c>
      <c r="X584" s="331"/>
      <c r="Y584" s="335">
        <v>0</v>
      </c>
      <c r="Z584" s="335"/>
      <c r="AA584" s="335"/>
    </row>
    <row r="585" s="296" customFormat="1" spans="1:27">
      <c r="A585" s="319">
        <v>2</v>
      </c>
      <c r="B585" s="316">
        <v>21505</v>
      </c>
      <c r="C585" s="317" t="s">
        <v>690</v>
      </c>
      <c r="D585" s="318">
        <v>580</v>
      </c>
      <c r="E585" s="318">
        <v>580</v>
      </c>
      <c r="F585" s="318">
        <v>747</v>
      </c>
      <c r="G585" s="318">
        <v>747</v>
      </c>
      <c r="H585" s="318">
        <v>0</v>
      </c>
      <c r="I585" s="318">
        <v>747</v>
      </c>
      <c r="J585" s="318">
        <v>747</v>
      </c>
      <c r="K585" s="318">
        <v>0</v>
      </c>
      <c r="L585" s="318">
        <v>580.45556</v>
      </c>
      <c r="M585" s="318">
        <v>580.45556</v>
      </c>
      <c r="N585" s="318">
        <v>0</v>
      </c>
      <c r="O585" s="318">
        <v>569</v>
      </c>
      <c r="P585" s="318">
        <v>569</v>
      </c>
      <c r="Q585" s="318">
        <v>0</v>
      </c>
      <c r="R585" s="318">
        <v>569</v>
      </c>
      <c r="S585" s="330">
        <f t="shared" si="9"/>
        <v>98.026453566919</v>
      </c>
      <c r="T585" s="330">
        <v>-1.97354643308096</v>
      </c>
      <c r="U585" s="330" t="e">
        <v>#DIV/0!</v>
      </c>
      <c r="V585" s="330">
        <v>-1.89655172413793</v>
      </c>
      <c r="W585" s="330">
        <v>-1.89655172413793</v>
      </c>
      <c r="X585" s="331"/>
      <c r="Y585" s="335">
        <v>0</v>
      </c>
      <c r="Z585" s="335">
        <v>0</v>
      </c>
      <c r="AA585" s="335">
        <v>0</v>
      </c>
    </row>
    <row r="586" s="296" customFormat="1" spans="1:27">
      <c r="A586" s="319"/>
      <c r="B586" s="316">
        <v>2150501</v>
      </c>
      <c r="C586" s="320" t="s">
        <v>218</v>
      </c>
      <c r="D586" s="318">
        <v>240</v>
      </c>
      <c r="E586" s="318">
        <v>240</v>
      </c>
      <c r="F586" s="318">
        <v>434</v>
      </c>
      <c r="G586" s="318">
        <v>434</v>
      </c>
      <c r="H586" s="318">
        <v>0</v>
      </c>
      <c r="I586" s="318">
        <v>434</v>
      </c>
      <c r="J586" s="318">
        <v>434</v>
      </c>
      <c r="K586" s="318">
        <v>0</v>
      </c>
      <c r="L586" s="318">
        <v>428.370748</v>
      </c>
      <c r="M586" s="318">
        <v>428.370748</v>
      </c>
      <c r="N586" s="318">
        <v>0</v>
      </c>
      <c r="O586" s="318">
        <v>276</v>
      </c>
      <c r="P586" s="318">
        <v>276</v>
      </c>
      <c r="Q586" s="318">
        <v>0</v>
      </c>
      <c r="R586" s="318">
        <v>276</v>
      </c>
      <c r="S586" s="330">
        <f t="shared" si="9"/>
        <v>64.4301697276491</v>
      </c>
      <c r="T586" s="330">
        <v>-35.5698302723509</v>
      </c>
      <c r="U586" s="330" t="e">
        <v>#DIV/0!</v>
      </c>
      <c r="V586" s="330">
        <v>15</v>
      </c>
      <c r="W586" s="330">
        <v>15</v>
      </c>
      <c r="X586" s="331"/>
      <c r="Y586" s="335">
        <v>0</v>
      </c>
      <c r="Z586" s="335"/>
      <c r="AA586" s="335"/>
    </row>
    <row r="587" s="296" customFormat="1" spans="1:27">
      <c r="A587" s="319"/>
      <c r="B587" s="316">
        <v>2150502</v>
      </c>
      <c r="C587" s="320" t="s">
        <v>219</v>
      </c>
      <c r="D587" s="318">
        <v>32</v>
      </c>
      <c r="E587" s="318">
        <v>32</v>
      </c>
      <c r="F587" s="318">
        <v>28</v>
      </c>
      <c r="G587" s="318">
        <v>28</v>
      </c>
      <c r="H587" s="318">
        <v>0</v>
      </c>
      <c r="I587" s="318">
        <v>28</v>
      </c>
      <c r="J587" s="318">
        <v>28</v>
      </c>
      <c r="K587" s="318">
        <v>0</v>
      </c>
      <c r="L587" s="318">
        <v>-0.199999999999999</v>
      </c>
      <c r="M587" s="318">
        <v>-0.199999999999999</v>
      </c>
      <c r="N587" s="318">
        <v>0</v>
      </c>
      <c r="O587" s="318">
        <v>28</v>
      </c>
      <c r="P587" s="318">
        <v>28</v>
      </c>
      <c r="Q587" s="318">
        <v>0</v>
      </c>
      <c r="R587" s="318">
        <v>28</v>
      </c>
      <c r="S587" s="330">
        <f t="shared" si="9"/>
        <v>-14000.0000000001</v>
      </c>
      <c r="T587" s="330">
        <v>-14100.0000000001</v>
      </c>
      <c r="U587" s="330" t="e">
        <v>#DIV/0!</v>
      </c>
      <c r="V587" s="330">
        <v>-12.5</v>
      </c>
      <c r="W587" s="330">
        <v>-12.5</v>
      </c>
      <c r="X587" s="331"/>
      <c r="Y587" s="335">
        <v>0</v>
      </c>
      <c r="Z587" s="335"/>
      <c r="AA587" s="335"/>
    </row>
    <row r="588" s="296" customFormat="1" spans="1:27">
      <c r="A588" s="319"/>
      <c r="B588" s="316">
        <v>2150513</v>
      </c>
      <c r="C588" s="320" t="s">
        <v>691</v>
      </c>
      <c r="D588" s="318">
        <v>197</v>
      </c>
      <c r="E588" s="318">
        <v>197</v>
      </c>
      <c r="F588" s="318">
        <v>214</v>
      </c>
      <c r="G588" s="318">
        <v>214</v>
      </c>
      <c r="H588" s="318">
        <v>0</v>
      </c>
      <c r="I588" s="318">
        <v>214</v>
      </c>
      <c r="J588" s="318">
        <v>214</v>
      </c>
      <c r="K588" s="318">
        <v>0</v>
      </c>
      <c r="L588" s="318">
        <v>142.084812</v>
      </c>
      <c r="M588" s="318">
        <v>142.084812</v>
      </c>
      <c r="N588" s="318">
        <v>0</v>
      </c>
      <c r="O588" s="318">
        <v>219</v>
      </c>
      <c r="P588" s="318">
        <v>219</v>
      </c>
      <c r="Q588" s="318">
        <v>0</v>
      </c>
      <c r="R588" s="318">
        <v>219</v>
      </c>
      <c r="S588" s="330">
        <f t="shared" si="9"/>
        <v>154.133293289644</v>
      </c>
      <c r="T588" s="330">
        <v>54.1332932896445</v>
      </c>
      <c r="U588" s="330" t="e">
        <v>#DIV/0!</v>
      </c>
      <c r="V588" s="330">
        <v>11.1675126903553</v>
      </c>
      <c r="W588" s="330">
        <v>11.1675126903553</v>
      </c>
      <c r="X588" s="331"/>
      <c r="Y588" s="335">
        <v>0</v>
      </c>
      <c r="Z588" s="335"/>
      <c r="AA588" s="335"/>
    </row>
    <row r="589" s="296" customFormat="1" spans="1:27">
      <c r="A589" s="319"/>
      <c r="B589" s="316">
        <v>2150599</v>
      </c>
      <c r="C589" s="320" t="s">
        <v>692</v>
      </c>
      <c r="D589" s="318">
        <v>111</v>
      </c>
      <c r="E589" s="318">
        <v>111</v>
      </c>
      <c r="F589" s="318">
        <v>71</v>
      </c>
      <c r="G589" s="318">
        <v>71</v>
      </c>
      <c r="H589" s="318">
        <v>0</v>
      </c>
      <c r="I589" s="318">
        <v>71</v>
      </c>
      <c r="J589" s="318">
        <v>71</v>
      </c>
      <c r="K589" s="318">
        <v>0</v>
      </c>
      <c r="L589" s="318">
        <v>10.2</v>
      </c>
      <c r="M589" s="318">
        <v>10.2</v>
      </c>
      <c r="N589" s="318">
        <v>0</v>
      </c>
      <c r="O589" s="318">
        <v>46</v>
      </c>
      <c r="P589" s="318">
        <v>46</v>
      </c>
      <c r="Q589" s="318">
        <v>0</v>
      </c>
      <c r="R589" s="318">
        <v>46</v>
      </c>
      <c r="S589" s="330">
        <f t="shared" si="9"/>
        <v>450.980392156863</v>
      </c>
      <c r="T589" s="330">
        <v>350.980392156863</v>
      </c>
      <c r="U589" s="330" t="e">
        <v>#DIV/0!</v>
      </c>
      <c r="V589" s="330">
        <v>-58.5585585585586</v>
      </c>
      <c r="W589" s="330">
        <v>-58.5585585585586</v>
      </c>
      <c r="X589" s="331"/>
      <c r="Y589" s="335">
        <v>0</v>
      </c>
      <c r="Z589" s="335"/>
      <c r="AA589" s="335"/>
    </row>
    <row r="590" s="296" customFormat="1" spans="1:27">
      <c r="A590" s="319">
        <v>2</v>
      </c>
      <c r="B590" s="316">
        <v>21506</v>
      </c>
      <c r="C590" s="317" t="s">
        <v>693</v>
      </c>
      <c r="D590" s="318">
        <v>2028.107994</v>
      </c>
      <c r="E590" s="318">
        <v>2028.107994</v>
      </c>
      <c r="F590" s="318">
        <v>1434</v>
      </c>
      <c r="G590" s="318">
        <v>1222</v>
      </c>
      <c r="H590" s="318">
        <v>212</v>
      </c>
      <c r="I590" s="318">
        <v>1434</v>
      </c>
      <c r="J590" s="318">
        <v>1222</v>
      </c>
      <c r="K590" s="318">
        <v>212</v>
      </c>
      <c r="L590" s="318">
        <v>1025.81327</v>
      </c>
      <c r="M590" s="318">
        <v>803.81327</v>
      </c>
      <c r="N590" s="318">
        <v>222</v>
      </c>
      <c r="O590" s="318">
        <v>1013.081591</v>
      </c>
      <c r="P590" s="318">
        <v>789.353643</v>
      </c>
      <c r="Q590" s="318">
        <v>223.727948</v>
      </c>
      <c r="R590" s="318">
        <v>1013.081591</v>
      </c>
      <c r="S590" s="330">
        <f t="shared" si="9"/>
        <v>98.7588697307454</v>
      </c>
      <c r="T590" s="330">
        <v>-1.79887886150473</v>
      </c>
      <c r="U590" s="330">
        <v>0.778354954954954</v>
      </c>
      <c r="V590" s="330">
        <v>-50.0479464605868</v>
      </c>
      <c r="W590" s="330">
        <v>-50.0479464605868</v>
      </c>
      <c r="X590" s="331"/>
      <c r="Y590" s="335">
        <v>0</v>
      </c>
      <c r="Z590" s="335">
        <v>0</v>
      </c>
      <c r="AA590" s="335">
        <v>0</v>
      </c>
    </row>
    <row r="591" s="296" customFormat="1" spans="1:27">
      <c r="A591" s="319"/>
      <c r="B591" s="316">
        <v>2150601</v>
      </c>
      <c r="C591" s="320" t="s">
        <v>218</v>
      </c>
      <c r="D591" s="318">
        <v>318.707994</v>
      </c>
      <c r="E591" s="318">
        <v>318.707994</v>
      </c>
      <c r="F591" s="318">
        <v>789</v>
      </c>
      <c r="G591" s="318">
        <v>577</v>
      </c>
      <c r="H591" s="318">
        <v>212</v>
      </c>
      <c r="I591" s="318">
        <v>789</v>
      </c>
      <c r="J591" s="318">
        <v>577</v>
      </c>
      <c r="K591" s="318">
        <v>212</v>
      </c>
      <c r="L591" s="318">
        <v>749.09027</v>
      </c>
      <c r="M591" s="318">
        <v>537.09027</v>
      </c>
      <c r="N591" s="318">
        <v>212</v>
      </c>
      <c r="O591" s="318">
        <v>768.535091</v>
      </c>
      <c r="P591" s="318">
        <v>544.807143</v>
      </c>
      <c r="Q591" s="318">
        <v>223.727948</v>
      </c>
      <c r="R591" s="318">
        <v>768.535091</v>
      </c>
      <c r="S591" s="330">
        <f t="shared" si="9"/>
        <v>102.595791425778</v>
      </c>
      <c r="T591" s="330">
        <v>1.43679255258152</v>
      </c>
      <c r="U591" s="330">
        <v>5.53205094339623</v>
      </c>
      <c r="V591" s="330">
        <v>141.14082654607</v>
      </c>
      <c r="W591" s="330">
        <v>141.14082654607</v>
      </c>
      <c r="X591" s="331"/>
      <c r="Y591" s="335">
        <v>0</v>
      </c>
      <c r="Z591" s="335"/>
      <c r="AA591" s="335"/>
    </row>
    <row r="592" s="296" customFormat="1" spans="1:27">
      <c r="A592" s="319"/>
      <c r="B592" s="316">
        <v>2150602</v>
      </c>
      <c r="C592" s="320" t="s">
        <v>219</v>
      </c>
      <c r="D592" s="318">
        <v>217</v>
      </c>
      <c r="E592" s="318">
        <v>217</v>
      </c>
      <c r="F592" s="318">
        <v>238</v>
      </c>
      <c r="G592" s="318">
        <v>238</v>
      </c>
      <c r="H592" s="318">
        <v>0</v>
      </c>
      <c r="I592" s="318">
        <v>238</v>
      </c>
      <c r="J592" s="318">
        <v>238</v>
      </c>
      <c r="K592" s="318">
        <v>0</v>
      </c>
      <c r="L592" s="318">
        <v>69.9</v>
      </c>
      <c r="M592" s="318">
        <v>69.9</v>
      </c>
      <c r="N592" s="318">
        <v>0</v>
      </c>
      <c r="O592" s="318">
        <v>50</v>
      </c>
      <c r="P592" s="318">
        <v>50</v>
      </c>
      <c r="Q592" s="318">
        <v>0</v>
      </c>
      <c r="R592" s="318">
        <v>50</v>
      </c>
      <c r="S592" s="330">
        <f t="shared" si="9"/>
        <v>71.5307582260372</v>
      </c>
      <c r="T592" s="330">
        <v>-28.4692417739628</v>
      </c>
      <c r="U592" s="330" t="e">
        <v>#DIV/0!</v>
      </c>
      <c r="V592" s="330">
        <v>-76.9585253456221</v>
      </c>
      <c r="W592" s="330">
        <v>-76.9585253456221</v>
      </c>
      <c r="X592" s="331"/>
      <c r="Y592" s="335">
        <v>0</v>
      </c>
      <c r="Z592" s="335"/>
      <c r="AA592" s="335"/>
    </row>
    <row r="593" s="296" customFormat="1" spans="1:27">
      <c r="A593" s="319"/>
      <c r="B593" s="316">
        <v>2150605</v>
      </c>
      <c r="C593" s="320" t="s">
        <v>694</v>
      </c>
      <c r="D593" s="318">
        <v>0</v>
      </c>
      <c r="E593" s="318">
        <v>0</v>
      </c>
      <c r="F593" s="318">
        <v>0</v>
      </c>
      <c r="G593" s="318">
        <v>0</v>
      </c>
      <c r="H593" s="318">
        <v>0</v>
      </c>
      <c r="I593" s="318">
        <v>0</v>
      </c>
      <c r="J593" s="318">
        <v>0</v>
      </c>
      <c r="K593" s="318">
        <v>0</v>
      </c>
      <c r="L593" s="318">
        <v>5</v>
      </c>
      <c r="M593" s="318">
        <v>5</v>
      </c>
      <c r="N593" s="318">
        <v>0</v>
      </c>
      <c r="O593" s="318">
        <v>35</v>
      </c>
      <c r="P593" s="318">
        <v>35</v>
      </c>
      <c r="Q593" s="318">
        <v>0</v>
      </c>
      <c r="R593" s="318">
        <v>35</v>
      </c>
      <c r="S593" s="330">
        <f t="shared" si="9"/>
        <v>700</v>
      </c>
      <c r="T593" s="330">
        <v>600</v>
      </c>
      <c r="U593" s="330" t="e">
        <v>#DIV/0!</v>
      </c>
      <c r="V593" s="330" t="e">
        <v>#DIV/0!</v>
      </c>
      <c r="W593" s="330"/>
      <c r="X593" s="331"/>
      <c r="Y593" s="335">
        <v>0</v>
      </c>
      <c r="Z593" s="335"/>
      <c r="AA593" s="335"/>
    </row>
    <row r="594" s="296" customFormat="1" spans="1:27">
      <c r="A594" s="319"/>
      <c r="B594" s="316">
        <v>2150606</v>
      </c>
      <c r="C594" s="320" t="s">
        <v>695</v>
      </c>
      <c r="D594" s="318">
        <v>0</v>
      </c>
      <c r="E594" s="318">
        <v>0</v>
      </c>
      <c r="F594" s="318">
        <v>40</v>
      </c>
      <c r="G594" s="318">
        <v>40</v>
      </c>
      <c r="H594" s="318">
        <v>0</v>
      </c>
      <c r="I594" s="318">
        <v>40</v>
      </c>
      <c r="J594" s="318">
        <v>40</v>
      </c>
      <c r="K594" s="318">
        <v>0</v>
      </c>
      <c r="L594" s="318">
        <v>40</v>
      </c>
      <c r="M594" s="318">
        <v>40</v>
      </c>
      <c r="N594" s="318">
        <v>0</v>
      </c>
      <c r="O594" s="318">
        <v>0</v>
      </c>
      <c r="P594" s="318">
        <v>0</v>
      </c>
      <c r="Q594" s="318">
        <v>0</v>
      </c>
      <c r="R594" s="318">
        <v>0</v>
      </c>
      <c r="S594" s="330">
        <f t="shared" si="9"/>
        <v>0</v>
      </c>
      <c r="T594" s="330">
        <v>-100</v>
      </c>
      <c r="U594" s="330" t="e">
        <v>#DIV/0!</v>
      </c>
      <c r="V594" s="330" t="e">
        <v>#DIV/0!</v>
      </c>
      <c r="W594" s="330"/>
      <c r="X594" s="331"/>
      <c r="Y594" s="335">
        <v>0</v>
      </c>
      <c r="Z594" s="335"/>
      <c r="AA594" s="335"/>
    </row>
    <row r="595" s="296" customFormat="1" spans="1:27">
      <c r="A595" s="319"/>
      <c r="B595" s="316">
        <v>2150607</v>
      </c>
      <c r="C595" s="320" t="s">
        <v>696</v>
      </c>
      <c r="D595" s="318">
        <v>0</v>
      </c>
      <c r="E595" s="318">
        <v>0</v>
      </c>
      <c r="F595" s="318">
        <v>120</v>
      </c>
      <c r="G595" s="318">
        <v>120</v>
      </c>
      <c r="H595" s="318">
        <v>0</v>
      </c>
      <c r="I595" s="318">
        <v>120</v>
      </c>
      <c r="J595" s="318">
        <v>120</v>
      </c>
      <c r="K595" s="318">
        <v>0</v>
      </c>
      <c r="L595" s="318">
        <v>12</v>
      </c>
      <c r="M595" s="318">
        <v>12</v>
      </c>
      <c r="N595" s="318">
        <v>0</v>
      </c>
      <c r="O595" s="318">
        <v>18</v>
      </c>
      <c r="P595" s="318">
        <v>18</v>
      </c>
      <c r="Q595" s="318">
        <v>0</v>
      </c>
      <c r="R595" s="318">
        <v>18</v>
      </c>
      <c r="S595" s="330">
        <f t="shared" si="9"/>
        <v>150</v>
      </c>
      <c r="T595" s="330">
        <v>50</v>
      </c>
      <c r="U595" s="330" t="e">
        <v>#DIV/0!</v>
      </c>
      <c r="V595" s="330" t="e">
        <v>#DIV/0!</v>
      </c>
      <c r="W595" s="330"/>
      <c r="X595" s="331"/>
      <c r="Y595" s="335">
        <v>0</v>
      </c>
      <c r="Z595" s="335"/>
      <c r="AA595" s="335"/>
    </row>
    <row r="596" s="296" customFormat="1" spans="1:27">
      <c r="A596" s="319"/>
      <c r="B596" s="316">
        <v>2150699</v>
      </c>
      <c r="C596" s="320" t="s">
        <v>697</v>
      </c>
      <c r="D596" s="318">
        <v>1492.4</v>
      </c>
      <c r="E596" s="318">
        <v>1492.4</v>
      </c>
      <c r="F596" s="318">
        <v>247</v>
      </c>
      <c r="G596" s="318">
        <v>247</v>
      </c>
      <c r="H596" s="318">
        <v>0</v>
      </c>
      <c r="I596" s="318">
        <v>247</v>
      </c>
      <c r="J596" s="318">
        <v>247</v>
      </c>
      <c r="K596" s="318">
        <v>0</v>
      </c>
      <c r="L596" s="318">
        <v>149.823</v>
      </c>
      <c r="M596" s="318">
        <v>139.823</v>
      </c>
      <c r="N596" s="318">
        <v>10</v>
      </c>
      <c r="O596" s="318">
        <v>141.5465</v>
      </c>
      <c r="P596" s="318">
        <v>141.5465</v>
      </c>
      <c r="Q596" s="318">
        <v>0</v>
      </c>
      <c r="R596" s="318">
        <v>141.5465</v>
      </c>
      <c r="S596" s="330">
        <f t="shared" si="9"/>
        <v>94.4758147947912</v>
      </c>
      <c r="T596" s="330">
        <v>1.23262982484999</v>
      </c>
      <c r="U596" s="330">
        <v>-100</v>
      </c>
      <c r="V596" s="330">
        <v>-90.5155119270973</v>
      </c>
      <c r="W596" s="330">
        <v>-90.5155119270973</v>
      </c>
      <c r="X596" s="331"/>
      <c r="Y596" s="335">
        <v>0</v>
      </c>
      <c r="Z596" s="335"/>
      <c r="AA596" s="335"/>
    </row>
    <row r="597" s="296" customFormat="1" spans="1:27">
      <c r="A597" s="319">
        <v>2</v>
      </c>
      <c r="B597" s="316">
        <v>21507</v>
      </c>
      <c r="C597" s="317" t="s">
        <v>698</v>
      </c>
      <c r="D597" s="318">
        <v>346</v>
      </c>
      <c r="E597" s="318">
        <v>346</v>
      </c>
      <c r="F597" s="318">
        <v>466</v>
      </c>
      <c r="G597" s="318">
        <v>466</v>
      </c>
      <c r="H597" s="318">
        <v>0</v>
      </c>
      <c r="I597" s="318">
        <v>466</v>
      </c>
      <c r="J597" s="318">
        <v>466</v>
      </c>
      <c r="K597" s="318">
        <v>0</v>
      </c>
      <c r="L597" s="318">
        <v>499.348</v>
      </c>
      <c r="M597" s="318">
        <v>499.348</v>
      </c>
      <c r="N597" s="318">
        <v>0</v>
      </c>
      <c r="O597" s="318">
        <v>513</v>
      </c>
      <c r="P597" s="318">
        <v>513</v>
      </c>
      <c r="Q597" s="318">
        <v>0</v>
      </c>
      <c r="R597" s="318">
        <v>513</v>
      </c>
      <c r="S597" s="330">
        <f t="shared" si="9"/>
        <v>102.733965090478</v>
      </c>
      <c r="T597" s="330">
        <v>2.73396509047798</v>
      </c>
      <c r="U597" s="330" t="e">
        <v>#DIV/0!</v>
      </c>
      <c r="V597" s="330">
        <v>48.2658959537572</v>
      </c>
      <c r="W597" s="330">
        <v>48.2658959537572</v>
      </c>
      <c r="X597" s="331"/>
      <c r="Y597" s="335">
        <v>0</v>
      </c>
      <c r="Z597" s="335">
        <v>0</v>
      </c>
      <c r="AA597" s="335">
        <v>0</v>
      </c>
    </row>
    <row r="598" s="296" customFormat="1" spans="1:27">
      <c r="A598" s="319"/>
      <c r="B598" s="316">
        <v>2150701</v>
      </c>
      <c r="C598" s="320" t="s">
        <v>218</v>
      </c>
      <c r="D598" s="318">
        <v>69</v>
      </c>
      <c r="E598" s="318">
        <v>69</v>
      </c>
      <c r="F598" s="318">
        <v>96</v>
      </c>
      <c r="G598" s="318">
        <v>96</v>
      </c>
      <c r="H598" s="318">
        <v>0</v>
      </c>
      <c r="I598" s="318">
        <v>96</v>
      </c>
      <c r="J598" s="318">
        <v>96</v>
      </c>
      <c r="K598" s="318">
        <v>0</v>
      </c>
      <c r="L598" s="318">
        <v>106.5104</v>
      </c>
      <c r="M598" s="318">
        <v>106.5104</v>
      </c>
      <c r="N598" s="318">
        <v>0</v>
      </c>
      <c r="O598" s="318">
        <v>108</v>
      </c>
      <c r="P598" s="318">
        <v>108</v>
      </c>
      <c r="Q598" s="318">
        <v>0</v>
      </c>
      <c r="R598" s="318">
        <v>108</v>
      </c>
      <c r="S598" s="330">
        <f t="shared" si="9"/>
        <v>101.398548874101</v>
      </c>
      <c r="T598" s="330">
        <v>1.39854887410055</v>
      </c>
      <c r="U598" s="330" t="e">
        <v>#DIV/0!</v>
      </c>
      <c r="V598" s="330">
        <v>56.5217391304348</v>
      </c>
      <c r="W598" s="330">
        <v>56.5217391304348</v>
      </c>
      <c r="X598" s="331"/>
      <c r="Y598" s="335">
        <v>0</v>
      </c>
      <c r="Z598" s="335"/>
      <c r="AA598" s="335"/>
    </row>
    <row r="599" s="296" customFormat="1" spans="1:27">
      <c r="A599" s="319"/>
      <c r="B599" s="316">
        <v>2150702</v>
      </c>
      <c r="C599" s="320" t="s">
        <v>219</v>
      </c>
      <c r="D599" s="318">
        <v>0</v>
      </c>
      <c r="E599" s="318">
        <v>0</v>
      </c>
      <c r="F599" s="318">
        <v>12</v>
      </c>
      <c r="G599" s="318">
        <v>12</v>
      </c>
      <c r="H599" s="318">
        <v>0</v>
      </c>
      <c r="I599" s="318">
        <v>12</v>
      </c>
      <c r="J599" s="318">
        <v>12</v>
      </c>
      <c r="K599" s="318">
        <v>0</v>
      </c>
      <c r="L599" s="318">
        <v>12</v>
      </c>
      <c r="M599" s="318">
        <v>12</v>
      </c>
      <c r="N599" s="318">
        <v>0</v>
      </c>
      <c r="O599" s="318">
        <v>12</v>
      </c>
      <c r="P599" s="318">
        <v>12</v>
      </c>
      <c r="Q599" s="318">
        <v>0</v>
      </c>
      <c r="R599" s="318">
        <v>12</v>
      </c>
      <c r="S599" s="330">
        <f t="shared" si="9"/>
        <v>100</v>
      </c>
      <c r="T599" s="330">
        <v>0</v>
      </c>
      <c r="U599" s="330" t="e">
        <v>#DIV/0!</v>
      </c>
      <c r="V599" s="330" t="e">
        <v>#DIV/0!</v>
      </c>
      <c r="W599" s="330"/>
      <c r="X599" s="331"/>
      <c r="Y599" s="335">
        <v>0</v>
      </c>
      <c r="Z599" s="335"/>
      <c r="AA599" s="335"/>
    </row>
    <row r="600" s="296" customFormat="1" spans="1:27">
      <c r="A600" s="319"/>
      <c r="B600" s="316">
        <v>2150799</v>
      </c>
      <c r="C600" s="320" t="s">
        <v>699</v>
      </c>
      <c r="D600" s="318">
        <v>277</v>
      </c>
      <c r="E600" s="318">
        <v>277</v>
      </c>
      <c r="F600" s="318">
        <v>358</v>
      </c>
      <c r="G600" s="318">
        <v>358</v>
      </c>
      <c r="H600" s="318">
        <v>0</v>
      </c>
      <c r="I600" s="318">
        <v>358</v>
      </c>
      <c r="J600" s="318">
        <v>358</v>
      </c>
      <c r="K600" s="318">
        <v>0</v>
      </c>
      <c r="L600" s="318">
        <v>380.8376</v>
      </c>
      <c r="M600" s="318">
        <v>380.8376</v>
      </c>
      <c r="N600" s="318">
        <v>0</v>
      </c>
      <c r="O600" s="318">
        <v>393</v>
      </c>
      <c r="P600" s="318">
        <v>393</v>
      </c>
      <c r="Q600" s="318">
        <v>0</v>
      </c>
      <c r="R600" s="318">
        <v>393</v>
      </c>
      <c r="S600" s="330">
        <f t="shared" si="9"/>
        <v>103.193592229339</v>
      </c>
      <c r="T600" s="330">
        <v>3.1935922293387</v>
      </c>
      <c r="U600" s="330" t="e">
        <v>#DIV/0!</v>
      </c>
      <c r="V600" s="330">
        <v>41.8772563176895</v>
      </c>
      <c r="W600" s="330">
        <v>41.8772563176895</v>
      </c>
      <c r="X600" s="331"/>
      <c r="Y600" s="335">
        <v>0</v>
      </c>
      <c r="Z600" s="335"/>
      <c r="AA600" s="335"/>
    </row>
    <row r="601" s="296" customFormat="1" spans="1:27">
      <c r="A601" s="319">
        <v>2</v>
      </c>
      <c r="B601" s="316">
        <v>21508</v>
      </c>
      <c r="C601" s="317" t="s">
        <v>700</v>
      </c>
      <c r="D601" s="318">
        <v>819</v>
      </c>
      <c r="E601" s="318">
        <v>819</v>
      </c>
      <c r="F601" s="318">
        <v>570</v>
      </c>
      <c r="G601" s="318">
        <v>570</v>
      </c>
      <c r="H601" s="318">
        <v>0</v>
      </c>
      <c r="I601" s="318">
        <v>570</v>
      </c>
      <c r="J601" s="318">
        <v>570</v>
      </c>
      <c r="K601" s="318">
        <v>0</v>
      </c>
      <c r="L601" s="318">
        <v>1263.75</v>
      </c>
      <c r="M601" s="318">
        <v>1263.75</v>
      </c>
      <c r="N601" s="318">
        <v>0</v>
      </c>
      <c r="O601" s="318">
        <v>1300</v>
      </c>
      <c r="P601" s="318">
        <v>1300</v>
      </c>
      <c r="Q601" s="318">
        <v>0</v>
      </c>
      <c r="R601" s="318">
        <v>1300</v>
      </c>
      <c r="S601" s="330">
        <f t="shared" si="9"/>
        <v>102.868447082097</v>
      </c>
      <c r="T601" s="330">
        <v>2.86844708209693</v>
      </c>
      <c r="U601" s="330" t="e">
        <v>#DIV/0!</v>
      </c>
      <c r="V601" s="330">
        <v>58.7301587301587</v>
      </c>
      <c r="W601" s="330">
        <v>58.7301587301587</v>
      </c>
      <c r="X601" s="331"/>
      <c r="Y601" s="335">
        <v>0</v>
      </c>
      <c r="Z601" s="335">
        <v>0</v>
      </c>
      <c r="AA601" s="335">
        <v>0</v>
      </c>
    </row>
    <row r="602" s="296" customFormat="1" spans="1:27">
      <c r="A602" s="319"/>
      <c r="B602" s="316">
        <v>2150805</v>
      </c>
      <c r="C602" s="320" t="s">
        <v>701</v>
      </c>
      <c r="D602" s="318">
        <v>0</v>
      </c>
      <c r="E602" s="318">
        <v>0</v>
      </c>
      <c r="F602" s="318">
        <v>20</v>
      </c>
      <c r="G602" s="318">
        <v>20</v>
      </c>
      <c r="H602" s="318">
        <v>0</v>
      </c>
      <c r="I602" s="318">
        <v>20</v>
      </c>
      <c r="J602" s="318">
        <v>20</v>
      </c>
      <c r="K602" s="318">
        <v>0</v>
      </c>
      <c r="L602" s="318">
        <v>1263.75</v>
      </c>
      <c r="M602" s="318">
        <v>1263.75</v>
      </c>
      <c r="N602" s="318">
        <v>0</v>
      </c>
      <c r="O602" s="318">
        <v>1250</v>
      </c>
      <c r="P602" s="318">
        <v>1250</v>
      </c>
      <c r="Q602" s="318">
        <v>0</v>
      </c>
      <c r="R602" s="318">
        <v>1250</v>
      </c>
      <c r="S602" s="330">
        <f t="shared" si="9"/>
        <v>98.9119683481701</v>
      </c>
      <c r="T602" s="330">
        <v>-1.08803165182987</v>
      </c>
      <c r="U602" s="330" t="e">
        <v>#DIV/0!</v>
      </c>
      <c r="V602" s="330" t="e">
        <v>#DIV/0!</v>
      </c>
      <c r="W602" s="330"/>
      <c r="X602" s="331"/>
      <c r="Y602" s="335">
        <v>0</v>
      </c>
      <c r="Z602" s="335"/>
      <c r="AA602" s="335"/>
    </row>
    <row r="603" s="296" customFormat="1" spans="1:27">
      <c r="A603" s="319"/>
      <c r="B603" s="316">
        <v>2150899</v>
      </c>
      <c r="C603" s="320" t="s">
        <v>702</v>
      </c>
      <c r="D603" s="318">
        <v>819</v>
      </c>
      <c r="E603" s="318">
        <v>819</v>
      </c>
      <c r="F603" s="318">
        <v>550</v>
      </c>
      <c r="G603" s="318">
        <v>550</v>
      </c>
      <c r="H603" s="318">
        <v>0</v>
      </c>
      <c r="I603" s="318">
        <v>550</v>
      </c>
      <c r="J603" s="318">
        <v>550</v>
      </c>
      <c r="K603" s="318">
        <v>0</v>
      </c>
      <c r="L603" s="318">
        <v>0</v>
      </c>
      <c r="M603" s="318">
        <v>0</v>
      </c>
      <c r="N603" s="318">
        <v>0</v>
      </c>
      <c r="O603" s="318">
        <v>50</v>
      </c>
      <c r="P603" s="318">
        <v>50</v>
      </c>
      <c r="Q603" s="318">
        <v>0</v>
      </c>
      <c r="R603" s="318">
        <v>50</v>
      </c>
      <c r="S603" s="330" t="str">
        <f t="shared" si="9"/>
        <v/>
      </c>
      <c r="T603" s="330" t="e">
        <v>#DIV/0!</v>
      </c>
      <c r="U603" s="330" t="e">
        <v>#DIV/0!</v>
      </c>
      <c r="V603" s="330">
        <v>-93.8949938949939</v>
      </c>
      <c r="W603" s="330">
        <v>-93.8949938949939</v>
      </c>
      <c r="X603" s="331"/>
      <c r="Y603" s="335">
        <v>0</v>
      </c>
      <c r="Z603" s="335"/>
      <c r="AA603" s="335"/>
    </row>
    <row r="604" s="296" customFormat="1" spans="1:27">
      <c r="A604" s="319">
        <v>2</v>
      </c>
      <c r="B604" s="316">
        <v>21599</v>
      </c>
      <c r="C604" s="317" t="s">
        <v>703</v>
      </c>
      <c r="D604" s="318">
        <v>1234</v>
      </c>
      <c r="E604" s="318">
        <v>1234</v>
      </c>
      <c r="F604" s="318">
        <v>1700</v>
      </c>
      <c r="G604" s="318">
        <v>1700</v>
      </c>
      <c r="H604" s="318">
        <v>0</v>
      </c>
      <c r="I604" s="318">
        <v>1700</v>
      </c>
      <c r="J604" s="318">
        <v>1700</v>
      </c>
      <c r="K604" s="318">
        <v>0</v>
      </c>
      <c r="L604" s="318">
        <v>60</v>
      </c>
      <c r="M604" s="318">
        <v>60</v>
      </c>
      <c r="N604" s="318">
        <v>0</v>
      </c>
      <c r="O604" s="318">
        <v>0</v>
      </c>
      <c r="P604" s="318">
        <v>0</v>
      </c>
      <c r="Q604" s="318">
        <v>0</v>
      </c>
      <c r="R604" s="318">
        <v>0</v>
      </c>
      <c r="S604" s="330">
        <f t="shared" si="9"/>
        <v>0</v>
      </c>
      <c r="T604" s="330">
        <v>-100</v>
      </c>
      <c r="U604" s="330" t="e">
        <v>#DIV/0!</v>
      </c>
      <c r="V604" s="330">
        <v>-100</v>
      </c>
      <c r="W604" s="330">
        <v>-100</v>
      </c>
      <c r="X604" s="331"/>
      <c r="Y604" s="335">
        <v>0</v>
      </c>
      <c r="Z604" s="335">
        <v>0</v>
      </c>
      <c r="AA604" s="335">
        <v>0</v>
      </c>
    </row>
    <row r="605" s="296" customFormat="1" spans="1:27">
      <c r="A605" s="319"/>
      <c r="B605" s="316">
        <v>2159999</v>
      </c>
      <c r="C605" s="320" t="s">
        <v>704</v>
      </c>
      <c r="D605" s="318">
        <v>1234</v>
      </c>
      <c r="E605" s="318">
        <v>1234</v>
      </c>
      <c r="F605" s="318">
        <v>1700</v>
      </c>
      <c r="G605" s="318">
        <v>1700</v>
      </c>
      <c r="H605" s="318">
        <v>0</v>
      </c>
      <c r="I605" s="318">
        <v>1700</v>
      </c>
      <c r="J605" s="318">
        <v>1700</v>
      </c>
      <c r="K605" s="318">
        <v>0</v>
      </c>
      <c r="L605" s="318">
        <v>60</v>
      </c>
      <c r="M605" s="318">
        <v>60</v>
      </c>
      <c r="N605" s="318">
        <v>0</v>
      </c>
      <c r="O605" s="318">
        <v>0</v>
      </c>
      <c r="P605" s="318">
        <v>0</v>
      </c>
      <c r="Q605" s="318">
        <v>0</v>
      </c>
      <c r="R605" s="318">
        <v>0</v>
      </c>
      <c r="S605" s="330">
        <f t="shared" si="9"/>
        <v>0</v>
      </c>
      <c r="T605" s="330">
        <v>-100</v>
      </c>
      <c r="U605" s="330" t="e">
        <v>#DIV/0!</v>
      </c>
      <c r="V605" s="330">
        <v>-100</v>
      </c>
      <c r="W605" s="330">
        <v>-100</v>
      </c>
      <c r="X605" s="331"/>
      <c r="Y605" s="335">
        <v>0</v>
      </c>
      <c r="Z605" s="335"/>
      <c r="AA605" s="335"/>
    </row>
    <row r="606" s="296" customFormat="1" spans="1:27">
      <c r="A606" s="319">
        <v>1</v>
      </c>
      <c r="B606" s="316">
        <v>216</v>
      </c>
      <c r="C606" s="317" t="s">
        <v>705</v>
      </c>
      <c r="D606" s="318">
        <v>5755.21059</v>
      </c>
      <c r="E606" s="318">
        <v>5755.21059</v>
      </c>
      <c r="F606" s="318">
        <v>5013.7</v>
      </c>
      <c r="G606" s="318">
        <v>5013.7</v>
      </c>
      <c r="H606" s="318">
        <v>0</v>
      </c>
      <c r="I606" s="318">
        <v>5013.7</v>
      </c>
      <c r="J606" s="318">
        <v>5013.7</v>
      </c>
      <c r="K606" s="318">
        <v>0</v>
      </c>
      <c r="L606" s="318">
        <v>3458.5066</v>
      </c>
      <c r="M606" s="318">
        <v>3432.5066</v>
      </c>
      <c r="N606" s="318">
        <v>26</v>
      </c>
      <c r="O606" s="318">
        <v>3000.67681</v>
      </c>
      <c r="P606" s="318">
        <v>2974.67681</v>
      </c>
      <c r="Q606" s="318">
        <v>26</v>
      </c>
      <c r="R606" s="318">
        <v>3000.67681</v>
      </c>
      <c r="S606" s="330">
        <f t="shared" si="9"/>
        <v>86.7622114701183</v>
      </c>
      <c r="T606" s="330">
        <v>-13.3380600054782</v>
      </c>
      <c r="U606" s="330">
        <v>0</v>
      </c>
      <c r="V606" s="330">
        <v>-47.8615636547889</v>
      </c>
      <c r="W606" s="330">
        <v>-47.8615636547889</v>
      </c>
      <c r="X606" s="331"/>
      <c r="Y606" s="335">
        <v>0</v>
      </c>
      <c r="Z606" s="335">
        <v>0</v>
      </c>
      <c r="AA606" s="335">
        <v>0</v>
      </c>
    </row>
    <row r="607" s="296" customFormat="1" spans="1:27">
      <c r="A607" s="319">
        <v>2</v>
      </c>
      <c r="B607" s="316">
        <v>21602</v>
      </c>
      <c r="C607" s="317" t="s">
        <v>706</v>
      </c>
      <c r="D607" s="318">
        <v>590</v>
      </c>
      <c r="E607" s="318">
        <v>590</v>
      </c>
      <c r="F607" s="318">
        <v>1991.7</v>
      </c>
      <c r="G607" s="318">
        <v>1991.7</v>
      </c>
      <c r="H607" s="318">
        <v>0</v>
      </c>
      <c r="I607" s="318">
        <v>1991.7</v>
      </c>
      <c r="J607" s="318">
        <v>1991.7</v>
      </c>
      <c r="K607" s="318">
        <v>0</v>
      </c>
      <c r="L607" s="318">
        <v>1351.6164</v>
      </c>
      <c r="M607" s="318">
        <v>1351.6164</v>
      </c>
      <c r="N607" s="318">
        <v>0</v>
      </c>
      <c r="O607" s="318">
        <v>1242</v>
      </c>
      <c r="P607" s="318">
        <v>1242</v>
      </c>
      <c r="Q607" s="318">
        <v>0</v>
      </c>
      <c r="R607" s="318">
        <v>1242</v>
      </c>
      <c r="S607" s="330">
        <f t="shared" si="9"/>
        <v>91.8899770674579</v>
      </c>
      <c r="T607" s="330">
        <v>-8.11002293254211</v>
      </c>
      <c r="U607" s="330" t="e">
        <v>#DIV/0!</v>
      </c>
      <c r="V607" s="330">
        <v>110.508474576271</v>
      </c>
      <c r="W607" s="330">
        <v>110.508474576271</v>
      </c>
      <c r="X607" s="331"/>
      <c r="Y607" s="335">
        <v>0</v>
      </c>
      <c r="Z607" s="335">
        <v>0</v>
      </c>
      <c r="AA607" s="335">
        <v>0</v>
      </c>
    </row>
    <row r="608" s="296" customFormat="1" spans="1:27">
      <c r="A608" s="319"/>
      <c r="B608" s="316">
        <v>2160201</v>
      </c>
      <c r="C608" s="320" t="s">
        <v>218</v>
      </c>
      <c r="D608" s="318">
        <v>169</v>
      </c>
      <c r="E608" s="318">
        <v>169</v>
      </c>
      <c r="F608" s="318">
        <v>227</v>
      </c>
      <c r="G608" s="318">
        <v>227</v>
      </c>
      <c r="H608" s="318">
        <v>0</v>
      </c>
      <c r="I608" s="318">
        <v>227</v>
      </c>
      <c r="J608" s="318">
        <v>227</v>
      </c>
      <c r="K608" s="318">
        <v>0</v>
      </c>
      <c r="L608" s="318">
        <v>232.1684</v>
      </c>
      <c r="M608" s="318">
        <v>232.1684</v>
      </c>
      <c r="N608" s="318">
        <v>0</v>
      </c>
      <c r="O608" s="318">
        <v>227</v>
      </c>
      <c r="P608" s="318">
        <v>227</v>
      </c>
      <c r="Q608" s="318">
        <v>0</v>
      </c>
      <c r="R608" s="318">
        <v>227</v>
      </c>
      <c r="S608" s="330">
        <f t="shared" si="9"/>
        <v>97.7738572518913</v>
      </c>
      <c r="T608" s="330">
        <v>-2.2261427481087</v>
      </c>
      <c r="U608" s="330" t="e">
        <v>#DIV/0!</v>
      </c>
      <c r="V608" s="330">
        <v>34.3195266272189</v>
      </c>
      <c r="W608" s="330">
        <v>34.3195266272189</v>
      </c>
      <c r="X608" s="331"/>
      <c r="Y608" s="335">
        <v>0</v>
      </c>
      <c r="Z608" s="335"/>
      <c r="AA608" s="335"/>
    </row>
    <row r="609" s="296" customFormat="1" spans="1:27">
      <c r="A609" s="319"/>
      <c r="B609" s="316">
        <v>2160216</v>
      </c>
      <c r="C609" s="320" t="s">
        <v>707</v>
      </c>
      <c r="D609" s="318">
        <v>0</v>
      </c>
      <c r="E609" s="318">
        <v>0</v>
      </c>
      <c r="F609" s="318">
        <v>39.7</v>
      </c>
      <c r="G609" s="318">
        <v>39.7</v>
      </c>
      <c r="H609" s="318">
        <v>0</v>
      </c>
      <c r="I609" s="318">
        <v>39.7</v>
      </c>
      <c r="J609" s="318">
        <v>39.7</v>
      </c>
      <c r="K609" s="318">
        <v>0</v>
      </c>
      <c r="L609" s="318">
        <v>39.7</v>
      </c>
      <c r="M609" s="318">
        <v>39.7</v>
      </c>
      <c r="N609" s="318">
        <v>0</v>
      </c>
      <c r="O609" s="318">
        <v>0</v>
      </c>
      <c r="P609" s="318">
        <v>0</v>
      </c>
      <c r="Q609" s="318">
        <v>0</v>
      </c>
      <c r="R609" s="318">
        <v>0</v>
      </c>
      <c r="S609" s="330">
        <f t="shared" si="9"/>
        <v>0</v>
      </c>
      <c r="T609" s="330">
        <v>-100</v>
      </c>
      <c r="U609" s="330" t="e">
        <v>#DIV/0!</v>
      </c>
      <c r="V609" s="330" t="e">
        <v>#DIV/0!</v>
      </c>
      <c r="W609" s="330"/>
      <c r="X609" s="331"/>
      <c r="Y609" s="335">
        <v>0</v>
      </c>
      <c r="Z609" s="335"/>
      <c r="AA609" s="335"/>
    </row>
    <row r="610" s="296" customFormat="1" spans="1:27">
      <c r="A610" s="319"/>
      <c r="B610" s="316">
        <v>2160219</v>
      </c>
      <c r="C610" s="320" t="s">
        <v>708</v>
      </c>
      <c r="D610" s="318">
        <v>219</v>
      </c>
      <c r="E610" s="318">
        <v>219</v>
      </c>
      <c r="F610" s="318">
        <v>1456</v>
      </c>
      <c r="G610" s="318">
        <v>1456</v>
      </c>
      <c r="H610" s="318">
        <v>0</v>
      </c>
      <c r="I610" s="318">
        <v>1456</v>
      </c>
      <c r="J610" s="318">
        <v>1456</v>
      </c>
      <c r="K610" s="318">
        <v>0</v>
      </c>
      <c r="L610" s="318">
        <v>659.74</v>
      </c>
      <c r="M610" s="318">
        <v>659.74</v>
      </c>
      <c r="N610" s="318">
        <v>0</v>
      </c>
      <c r="O610" s="318">
        <v>599</v>
      </c>
      <c r="P610" s="318">
        <v>599</v>
      </c>
      <c r="Q610" s="318">
        <v>0</v>
      </c>
      <c r="R610" s="318">
        <v>599</v>
      </c>
      <c r="S610" s="330">
        <f t="shared" si="9"/>
        <v>90.7933428320247</v>
      </c>
      <c r="T610" s="330">
        <v>-9.20665716797526</v>
      </c>
      <c r="U610" s="330" t="e">
        <v>#DIV/0!</v>
      </c>
      <c r="V610" s="330">
        <v>173.51598173516</v>
      </c>
      <c r="W610" s="330">
        <v>173.51598173516</v>
      </c>
      <c r="X610" s="331"/>
      <c r="Y610" s="335">
        <v>0</v>
      </c>
      <c r="Z610" s="335"/>
      <c r="AA610" s="335"/>
    </row>
    <row r="611" s="296" customFormat="1" spans="1:27">
      <c r="A611" s="319"/>
      <c r="B611" s="316">
        <v>2160250</v>
      </c>
      <c r="C611" s="320" t="s">
        <v>227</v>
      </c>
      <c r="D611" s="318">
        <v>47</v>
      </c>
      <c r="E611" s="318">
        <v>47</v>
      </c>
      <c r="F611" s="318">
        <v>69</v>
      </c>
      <c r="G611" s="318">
        <v>69</v>
      </c>
      <c r="H611" s="318">
        <v>0</v>
      </c>
      <c r="I611" s="318">
        <v>69</v>
      </c>
      <c r="J611" s="318">
        <v>69</v>
      </c>
      <c r="K611" s="318">
        <v>0</v>
      </c>
      <c r="L611" s="318">
        <v>79.008</v>
      </c>
      <c r="M611" s="318">
        <v>79.008</v>
      </c>
      <c r="N611" s="318">
        <v>0</v>
      </c>
      <c r="O611" s="318">
        <v>80</v>
      </c>
      <c r="P611" s="318">
        <v>80</v>
      </c>
      <c r="Q611" s="318">
        <v>0</v>
      </c>
      <c r="R611" s="318">
        <v>80</v>
      </c>
      <c r="S611" s="330">
        <f t="shared" si="9"/>
        <v>101.255569056298</v>
      </c>
      <c r="T611" s="330">
        <v>1.2555690562981</v>
      </c>
      <c r="U611" s="330" t="e">
        <v>#DIV/0!</v>
      </c>
      <c r="V611" s="330">
        <v>70.2127659574468</v>
      </c>
      <c r="W611" s="330">
        <v>70.2127659574468</v>
      </c>
      <c r="X611" s="331"/>
      <c r="Y611" s="335">
        <v>0</v>
      </c>
      <c r="Z611" s="335"/>
      <c r="AA611" s="335"/>
    </row>
    <row r="612" s="296" customFormat="1" spans="1:27">
      <c r="A612" s="319"/>
      <c r="B612" s="316">
        <v>2160299</v>
      </c>
      <c r="C612" s="320" t="s">
        <v>709</v>
      </c>
      <c r="D612" s="318">
        <v>155</v>
      </c>
      <c r="E612" s="318">
        <v>155</v>
      </c>
      <c r="F612" s="318">
        <v>200</v>
      </c>
      <c r="G612" s="318">
        <v>200</v>
      </c>
      <c r="H612" s="318">
        <v>0</v>
      </c>
      <c r="I612" s="318">
        <v>200</v>
      </c>
      <c r="J612" s="318">
        <v>200</v>
      </c>
      <c r="K612" s="318">
        <v>0</v>
      </c>
      <c r="L612" s="318">
        <v>341</v>
      </c>
      <c r="M612" s="318">
        <v>341</v>
      </c>
      <c r="N612" s="318">
        <v>0</v>
      </c>
      <c r="O612" s="318">
        <v>336</v>
      </c>
      <c r="P612" s="318">
        <v>336</v>
      </c>
      <c r="Q612" s="318">
        <v>0</v>
      </c>
      <c r="R612" s="318">
        <v>336</v>
      </c>
      <c r="S612" s="330">
        <f t="shared" si="9"/>
        <v>98.533724340176</v>
      </c>
      <c r="T612" s="330">
        <v>-1.46627565982405</v>
      </c>
      <c r="U612" s="330" t="e">
        <v>#DIV/0!</v>
      </c>
      <c r="V612" s="330">
        <v>116.774193548387</v>
      </c>
      <c r="W612" s="330">
        <v>116.774193548387</v>
      </c>
      <c r="X612" s="331"/>
      <c r="Y612" s="335">
        <v>0</v>
      </c>
      <c r="Z612" s="335"/>
      <c r="AA612" s="335"/>
    </row>
    <row r="613" s="296" customFormat="1" spans="1:27">
      <c r="A613" s="319">
        <v>2</v>
      </c>
      <c r="B613" s="316">
        <v>21605</v>
      </c>
      <c r="C613" s="317" t="s">
        <v>710</v>
      </c>
      <c r="D613" s="318">
        <v>4525.21059</v>
      </c>
      <c r="E613" s="318">
        <v>4525.21059</v>
      </c>
      <c r="F613" s="318">
        <v>1740</v>
      </c>
      <c r="G613" s="318">
        <v>1740</v>
      </c>
      <c r="H613" s="318">
        <v>0</v>
      </c>
      <c r="I613" s="318">
        <v>1740</v>
      </c>
      <c r="J613" s="318">
        <v>1740</v>
      </c>
      <c r="K613" s="318">
        <v>0</v>
      </c>
      <c r="L613" s="318">
        <v>1507.4902</v>
      </c>
      <c r="M613" s="318">
        <v>1481.4902</v>
      </c>
      <c r="N613" s="318">
        <v>26</v>
      </c>
      <c r="O613" s="318">
        <v>1142.67681</v>
      </c>
      <c r="P613" s="318">
        <v>1116.67681</v>
      </c>
      <c r="Q613" s="318">
        <v>26</v>
      </c>
      <c r="R613" s="318">
        <v>1142.67681</v>
      </c>
      <c r="S613" s="330">
        <f t="shared" si="9"/>
        <v>75.7999494789419</v>
      </c>
      <c r="T613" s="330">
        <v>-24.6247589082938</v>
      </c>
      <c r="U613" s="330">
        <v>0</v>
      </c>
      <c r="V613" s="330">
        <v>-74.7486489904993</v>
      </c>
      <c r="W613" s="330">
        <v>-74.7486489904993</v>
      </c>
      <c r="X613" s="331"/>
      <c r="Y613" s="335">
        <v>0</v>
      </c>
      <c r="Z613" s="335">
        <v>0</v>
      </c>
      <c r="AA613" s="335">
        <v>0</v>
      </c>
    </row>
    <row r="614" s="296" customFormat="1" spans="1:27">
      <c r="A614" s="319"/>
      <c r="B614" s="316">
        <v>2160501</v>
      </c>
      <c r="C614" s="320" t="s">
        <v>218</v>
      </c>
      <c r="D614" s="318">
        <v>160</v>
      </c>
      <c r="E614" s="318">
        <v>160</v>
      </c>
      <c r="F614" s="318">
        <v>175</v>
      </c>
      <c r="G614" s="318">
        <v>175</v>
      </c>
      <c r="H614" s="318">
        <v>0</v>
      </c>
      <c r="I614" s="318">
        <v>175</v>
      </c>
      <c r="J614" s="318">
        <v>175</v>
      </c>
      <c r="K614" s="318">
        <v>0</v>
      </c>
      <c r="L614" s="318">
        <v>172.9237</v>
      </c>
      <c r="M614" s="318">
        <v>172.9237</v>
      </c>
      <c r="N614" s="318">
        <v>0</v>
      </c>
      <c r="O614" s="318">
        <v>171</v>
      </c>
      <c r="P614" s="318">
        <v>171</v>
      </c>
      <c r="Q614" s="318">
        <v>0</v>
      </c>
      <c r="R614" s="318">
        <v>171</v>
      </c>
      <c r="S614" s="330">
        <f t="shared" si="9"/>
        <v>98.8875440439917</v>
      </c>
      <c r="T614" s="330">
        <v>-1.11245595600834</v>
      </c>
      <c r="U614" s="330" t="e">
        <v>#DIV/0!</v>
      </c>
      <c r="V614" s="330">
        <v>6.875</v>
      </c>
      <c r="W614" s="330">
        <v>6.875</v>
      </c>
      <c r="X614" s="331"/>
      <c r="Y614" s="335">
        <v>0</v>
      </c>
      <c r="Z614" s="335"/>
      <c r="AA614" s="335"/>
    </row>
    <row r="615" s="296" customFormat="1" spans="1:27">
      <c r="A615" s="319"/>
      <c r="B615" s="316">
        <v>2160504</v>
      </c>
      <c r="C615" s="320" t="s">
        <v>711</v>
      </c>
      <c r="D615" s="318">
        <v>3203.21059</v>
      </c>
      <c r="E615" s="318">
        <v>3203.21059</v>
      </c>
      <c r="F615" s="318">
        <v>148</v>
      </c>
      <c r="G615" s="318">
        <v>148</v>
      </c>
      <c r="H615" s="318">
        <v>0</v>
      </c>
      <c r="I615" s="318">
        <v>148</v>
      </c>
      <c r="J615" s="318">
        <v>148</v>
      </c>
      <c r="K615" s="318">
        <v>0</v>
      </c>
      <c r="L615" s="318">
        <v>247.6457</v>
      </c>
      <c r="M615" s="318">
        <v>247.6457</v>
      </c>
      <c r="N615" s="318">
        <v>0</v>
      </c>
      <c r="O615" s="318">
        <v>248.67681</v>
      </c>
      <c r="P615" s="318">
        <v>248.67681</v>
      </c>
      <c r="Q615" s="318">
        <v>0</v>
      </c>
      <c r="R615" s="318">
        <v>248.67681</v>
      </c>
      <c r="S615" s="330">
        <f t="shared" si="9"/>
        <v>100.416364992406</v>
      </c>
      <c r="T615" s="330">
        <v>0.416364992406484</v>
      </c>
      <c r="U615" s="330" t="e">
        <v>#DIV/0!</v>
      </c>
      <c r="V615" s="330">
        <v>-92.236638740633</v>
      </c>
      <c r="W615" s="330">
        <v>-92.236638740633</v>
      </c>
      <c r="X615" s="331"/>
      <c r="Y615" s="335">
        <v>0</v>
      </c>
      <c r="Z615" s="335"/>
      <c r="AA615" s="335"/>
    </row>
    <row r="616" s="296" customFormat="1" spans="1:27">
      <c r="A616" s="319"/>
      <c r="B616" s="316">
        <v>2160505</v>
      </c>
      <c r="C616" s="320" t="s">
        <v>712</v>
      </c>
      <c r="D616" s="318">
        <v>36</v>
      </c>
      <c r="E616" s="318">
        <v>36</v>
      </c>
      <c r="F616" s="318">
        <v>0</v>
      </c>
      <c r="G616" s="318">
        <v>0</v>
      </c>
      <c r="H616" s="318">
        <v>0</v>
      </c>
      <c r="I616" s="318">
        <v>0</v>
      </c>
      <c r="J616" s="318">
        <v>0</v>
      </c>
      <c r="K616" s="318">
        <v>0</v>
      </c>
      <c r="L616" s="318">
        <v>0</v>
      </c>
      <c r="M616" s="318">
        <v>0</v>
      </c>
      <c r="N616" s="318">
        <v>0</v>
      </c>
      <c r="O616" s="318">
        <v>0</v>
      </c>
      <c r="P616" s="318">
        <v>0</v>
      </c>
      <c r="Q616" s="318">
        <v>0</v>
      </c>
      <c r="R616" s="318">
        <v>0</v>
      </c>
      <c r="S616" s="330" t="str">
        <f t="shared" si="9"/>
        <v/>
      </c>
      <c r="T616" s="330" t="e">
        <v>#DIV/0!</v>
      </c>
      <c r="U616" s="330" t="e">
        <v>#DIV/0!</v>
      </c>
      <c r="V616" s="330">
        <v>-100</v>
      </c>
      <c r="W616" s="330">
        <v>-100</v>
      </c>
      <c r="X616" s="331"/>
      <c r="Y616" s="335">
        <v>0</v>
      </c>
      <c r="Z616" s="335"/>
      <c r="AA616" s="335"/>
    </row>
    <row r="617" s="296" customFormat="1" spans="1:27">
      <c r="A617" s="319"/>
      <c r="B617" s="316">
        <v>2160599</v>
      </c>
      <c r="C617" s="320" t="s">
        <v>713</v>
      </c>
      <c r="D617" s="318">
        <v>1126</v>
      </c>
      <c r="E617" s="318">
        <v>1126</v>
      </c>
      <c r="F617" s="318">
        <v>1417</v>
      </c>
      <c r="G617" s="318">
        <v>1417</v>
      </c>
      <c r="H617" s="318">
        <v>0</v>
      </c>
      <c r="I617" s="318">
        <v>1417</v>
      </c>
      <c r="J617" s="318">
        <v>1417</v>
      </c>
      <c r="K617" s="318">
        <v>0</v>
      </c>
      <c r="L617" s="318">
        <v>1086.9208</v>
      </c>
      <c r="M617" s="318">
        <v>1060.9208</v>
      </c>
      <c r="N617" s="318">
        <v>26</v>
      </c>
      <c r="O617" s="318">
        <v>723</v>
      </c>
      <c r="P617" s="318">
        <v>697</v>
      </c>
      <c r="Q617" s="318">
        <v>26</v>
      </c>
      <c r="R617" s="318">
        <v>723</v>
      </c>
      <c r="S617" s="330">
        <f t="shared" si="9"/>
        <v>66.5181860536665</v>
      </c>
      <c r="T617" s="330">
        <v>-34.3023532011061</v>
      </c>
      <c r="U617" s="330">
        <v>0</v>
      </c>
      <c r="V617" s="330">
        <v>-35.7904085257549</v>
      </c>
      <c r="W617" s="330">
        <v>-35.7904085257549</v>
      </c>
      <c r="X617" s="331"/>
      <c r="Y617" s="335">
        <v>0</v>
      </c>
      <c r="Z617" s="335"/>
      <c r="AA617" s="335"/>
    </row>
    <row r="618" s="296" customFormat="1" spans="1:27">
      <c r="A618" s="319">
        <v>2</v>
      </c>
      <c r="B618" s="316">
        <v>21606</v>
      </c>
      <c r="C618" s="317" t="s">
        <v>714</v>
      </c>
      <c r="D618" s="318">
        <v>637</v>
      </c>
      <c r="E618" s="318">
        <v>637</v>
      </c>
      <c r="F618" s="318">
        <v>1263</v>
      </c>
      <c r="G618" s="318">
        <v>1263</v>
      </c>
      <c r="H618" s="318">
        <v>0</v>
      </c>
      <c r="I618" s="318">
        <v>1263</v>
      </c>
      <c r="J618" s="318">
        <v>1263</v>
      </c>
      <c r="K618" s="318">
        <v>0</v>
      </c>
      <c r="L618" s="318">
        <v>597</v>
      </c>
      <c r="M618" s="318">
        <v>597</v>
      </c>
      <c r="N618" s="318">
        <v>0</v>
      </c>
      <c r="O618" s="318">
        <v>597</v>
      </c>
      <c r="P618" s="318">
        <v>597</v>
      </c>
      <c r="Q618" s="318">
        <v>0</v>
      </c>
      <c r="R618" s="318">
        <v>597</v>
      </c>
      <c r="S618" s="330">
        <f t="shared" si="9"/>
        <v>100</v>
      </c>
      <c r="T618" s="330">
        <v>0</v>
      </c>
      <c r="U618" s="330" t="e">
        <v>#DIV/0!</v>
      </c>
      <c r="V618" s="330">
        <v>-6.27943485086342</v>
      </c>
      <c r="W618" s="330">
        <v>-6.27943485086342</v>
      </c>
      <c r="X618" s="331"/>
      <c r="Y618" s="335">
        <v>0</v>
      </c>
      <c r="Z618" s="335">
        <v>0</v>
      </c>
      <c r="AA618" s="335">
        <v>0</v>
      </c>
    </row>
    <row r="619" s="296" customFormat="1" spans="1:27">
      <c r="A619" s="319"/>
      <c r="B619" s="316">
        <v>2160699</v>
      </c>
      <c r="C619" s="320" t="s">
        <v>715</v>
      </c>
      <c r="D619" s="318">
        <v>637</v>
      </c>
      <c r="E619" s="318">
        <v>637</v>
      </c>
      <c r="F619" s="318">
        <v>1263</v>
      </c>
      <c r="G619" s="318">
        <v>1263</v>
      </c>
      <c r="H619" s="318">
        <v>0</v>
      </c>
      <c r="I619" s="318">
        <v>1263</v>
      </c>
      <c r="J619" s="318">
        <v>1263</v>
      </c>
      <c r="K619" s="318">
        <v>0</v>
      </c>
      <c r="L619" s="318">
        <v>597</v>
      </c>
      <c r="M619" s="318">
        <v>597</v>
      </c>
      <c r="N619" s="318">
        <v>0</v>
      </c>
      <c r="O619" s="318">
        <v>597</v>
      </c>
      <c r="P619" s="318">
        <v>597</v>
      </c>
      <c r="Q619" s="318">
        <v>0</v>
      </c>
      <c r="R619" s="318">
        <v>597</v>
      </c>
      <c r="S619" s="330">
        <f t="shared" si="9"/>
        <v>100</v>
      </c>
      <c r="T619" s="330">
        <v>0</v>
      </c>
      <c r="U619" s="330" t="e">
        <v>#DIV/0!</v>
      </c>
      <c r="V619" s="330">
        <v>-6.27943485086342</v>
      </c>
      <c r="W619" s="330">
        <v>-6.27943485086342</v>
      </c>
      <c r="X619" s="331"/>
      <c r="Y619" s="335">
        <v>0</v>
      </c>
      <c r="Z619" s="335"/>
      <c r="AA619" s="335"/>
    </row>
    <row r="620" s="296" customFormat="1" spans="1:27">
      <c r="A620" s="319">
        <v>2</v>
      </c>
      <c r="B620" s="316">
        <v>21699</v>
      </c>
      <c r="C620" s="317" t="s">
        <v>716</v>
      </c>
      <c r="D620" s="318">
        <v>3</v>
      </c>
      <c r="E620" s="318">
        <v>3</v>
      </c>
      <c r="F620" s="318">
        <v>19</v>
      </c>
      <c r="G620" s="318">
        <v>19</v>
      </c>
      <c r="H620" s="318">
        <v>0</v>
      </c>
      <c r="I620" s="318">
        <v>19</v>
      </c>
      <c r="J620" s="318">
        <v>19</v>
      </c>
      <c r="K620" s="318">
        <v>0</v>
      </c>
      <c r="L620" s="318">
        <v>2.4</v>
      </c>
      <c r="M620" s="318">
        <v>2.4</v>
      </c>
      <c r="N620" s="318">
        <v>0</v>
      </c>
      <c r="O620" s="318">
        <v>19</v>
      </c>
      <c r="P620" s="318">
        <v>19</v>
      </c>
      <c r="Q620" s="318">
        <v>0</v>
      </c>
      <c r="R620" s="318">
        <v>19</v>
      </c>
      <c r="S620" s="330">
        <f t="shared" si="9"/>
        <v>791.666666666667</v>
      </c>
      <c r="T620" s="330">
        <v>691.666666666667</v>
      </c>
      <c r="U620" s="330" t="e">
        <v>#DIV/0!</v>
      </c>
      <c r="V620" s="330">
        <v>533.333333333333</v>
      </c>
      <c r="W620" s="330">
        <v>533.333333333333</v>
      </c>
      <c r="X620" s="331"/>
      <c r="Y620" s="335">
        <v>0</v>
      </c>
      <c r="Z620" s="335">
        <v>0</v>
      </c>
      <c r="AA620" s="335">
        <v>0</v>
      </c>
    </row>
    <row r="621" s="296" customFormat="1" spans="1:27">
      <c r="A621" s="319"/>
      <c r="B621" s="316">
        <v>2169999</v>
      </c>
      <c r="C621" s="320" t="s">
        <v>717</v>
      </c>
      <c r="D621" s="318">
        <v>3</v>
      </c>
      <c r="E621" s="318">
        <v>3</v>
      </c>
      <c r="F621" s="318">
        <v>19</v>
      </c>
      <c r="G621" s="318">
        <v>19</v>
      </c>
      <c r="H621" s="318">
        <v>0</v>
      </c>
      <c r="I621" s="318">
        <v>19</v>
      </c>
      <c r="J621" s="318">
        <v>19</v>
      </c>
      <c r="K621" s="318">
        <v>0</v>
      </c>
      <c r="L621" s="318">
        <v>2.4</v>
      </c>
      <c r="M621" s="318">
        <v>2.4</v>
      </c>
      <c r="N621" s="318">
        <v>0</v>
      </c>
      <c r="O621" s="318">
        <v>19</v>
      </c>
      <c r="P621" s="318">
        <v>19</v>
      </c>
      <c r="Q621" s="318">
        <v>0</v>
      </c>
      <c r="R621" s="318">
        <v>19</v>
      </c>
      <c r="S621" s="330">
        <f t="shared" si="9"/>
        <v>791.666666666667</v>
      </c>
      <c r="T621" s="330">
        <v>691.666666666667</v>
      </c>
      <c r="U621" s="330" t="e">
        <v>#DIV/0!</v>
      </c>
      <c r="V621" s="330">
        <v>533.333333333333</v>
      </c>
      <c r="W621" s="330">
        <v>533.333333333333</v>
      </c>
      <c r="X621" s="331"/>
      <c r="Y621" s="335">
        <v>0</v>
      </c>
      <c r="Z621" s="335"/>
      <c r="AA621" s="335"/>
    </row>
    <row r="622" s="296" customFormat="1" spans="1:27">
      <c r="A622" s="319">
        <v>1</v>
      </c>
      <c r="B622" s="316">
        <v>217</v>
      </c>
      <c r="C622" s="317" t="s">
        <v>718</v>
      </c>
      <c r="D622" s="318">
        <v>309.4</v>
      </c>
      <c r="E622" s="318">
        <v>309.4</v>
      </c>
      <c r="F622" s="318">
        <v>625</v>
      </c>
      <c r="G622" s="318">
        <v>625</v>
      </c>
      <c r="H622" s="318">
        <v>0</v>
      </c>
      <c r="I622" s="318">
        <v>625</v>
      </c>
      <c r="J622" s="318">
        <v>625</v>
      </c>
      <c r="K622" s="318">
        <v>0</v>
      </c>
      <c r="L622" s="318">
        <v>209.28</v>
      </c>
      <c r="M622" s="318">
        <v>209.28</v>
      </c>
      <c r="N622" s="318">
        <v>0</v>
      </c>
      <c r="O622" s="318">
        <v>69</v>
      </c>
      <c r="P622" s="318">
        <v>69</v>
      </c>
      <c r="Q622" s="318">
        <v>0</v>
      </c>
      <c r="R622" s="318">
        <v>69</v>
      </c>
      <c r="S622" s="330">
        <f t="shared" si="9"/>
        <v>32.9701834862385</v>
      </c>
      <c r="T622" s="330">
        <v>-67.0298165137615</v>
      </c>
      <c r="U622" s="330" t="e">
        <v>#DIV/0!</v>
      </c>
      <c r="V622" s="330">
        <v>-77.6987718164189</v>
      </c>
      <c r="W622" s="330">
        <v>-77.6987718164189</v>
      </c>
      <c r="X622" s="331"/>
      <c r="Y622" s="335">
        <v>0</v>
      </c>
      <c r="Z622" s="335">
        <v>0</v>
      </c>
      <c r="AA622" s="335">
        <v>0</v>
      </c>
    </row>
    <row r="623" s="296" customFormat="1" spans="1:27">
      <c r="A623" s="319">
        <v>2</v>
      </c>
      <c r="B623" s="316">
        <v>21702</v>
      </c>
      <c r="C623" s="317" t="s">
        <v>719</v>
      </c>
      <c r="D623" s="318">
        <v>70</v>
      </c>
      <c r="E623" s="318">
        <v>70</v>
      </c>
      <c r="F623" s="318">
        <v>0</v>
      </c>
      <c r="G623" s="318">
        <v>0</v>
      </c>
      <c r="H623" s="318">
        <v>0</v>
      </c>
      <c r="I623" s="318">
        <v>0</v>
      </c>
      <c r="J623" s="318">
        <v>0</v>
      </c>
      <c r="K623" s="318">
        <v>0</v>
      </c>
      <c r="L623" s="318">
        <v>0</v>
      </c>
      <c r="M623" s="318">
        <v>0</v>
      </c>
      <c r="N623" s="318">
        <v>0</v>
      </c>
      <c r="O623" s="318">
        <v>0</v>
      </c>
      <c r="P623" s="318">
        <v>0</v>
      </c>
      <c r="Q623" s="318">
        <v>0</v>
      </c>
      <c r="R623" s="318">
        <v>0</v>
      </c>
      <c r="S623" s="330" t="str">
        <f t="shared" si="9"/>
        <v/>
      </c>
      <c r="T623" s="330" t="e">
        <v>#DIV/0!</v>
      </c>
      <c r="U623" s="330" t="e">
        <v>#DIV/0!</v>
      </c>
      <c r="V623" s="330">
        <v>-100</v>
      </c>
      <c r="W623" s="330">
        <v>-100</v>
      </c>
      <c r="X623" s="331"/>
      <c r="Y623" s="335">
        <v>0</v>
      </c>
      <c r="Z623" s="335">
        <v>0</v>
      </c>
      <c r="AA623" s="335">
        <v>0</v>
      </c>
    </row>
    <row r="624" s="296" customFormat="1" spans="1:27">
      <c r="A624" s="319"/>
      <c r="B624" s="316">
        <v>2170299</v>
      </c>
      <c r="C624" s="320" t="s">
        <v>720</v>
      </c>
      <c r="D624" s="318">
        <v>70</v>
      </c>
      <c r="E624" s="318">
        <v>70</v>
      </c>
      <c r="F624" s="318">
        <v>0</v>
      </c>
      <c r="G624" s="318">
        <v>0</v>
      </c>
      <c r="H624" s="318">
        <v>0</v>
      </c>
      <c r="I624" s="318">
        <v>0</v>
      </c>
      <c r="J624" s="318">
        <v>0</v>
      </c>
      <c r="K624" s="318">
        <v>0</v>
      </c>
      <c r="L624" s="318">
        <v>0</v>
      </c>
      <c r="M624" s="318">
        <v>0</v>
      </c>
      <c r="N624" s="318">
        <v>0</v>
      </c>
      <c r="O624" s="318">
        <v>0</v>
      </c>
      <c r="P624" s="318">
        <v>0</v>
      </c>
      <c r="Q624" s="318">
        <v>0</v>
      </c>
      <c r="R624" s="318">
        <v>0</v>
      </c>
      <c r="S624" s="330" t="str">
        <f t="shared" si="9"/>
        <v/>
      </c>
      <c r="T624" s="330" t="e">
        <v>#DIV/0!</v>
      </c>
      <c r="U624" s="330" t="e">
        <v>#DIV/0!</v>
      </c>
      <c r="V624" s="330">
        <v>-100</v>
      </c>
      <c r="W624" s="330">
        <v>-100</v>
      </c>
      <c r="X624" s="331"/>
      <c r="Y624" s="335">
        <v>0</v>
      </c>
      <c r="Z624" s="335"/>
      <c r="AA624" s="335"/>
    </row>
    <row r="625" s="296" customFormat="1" spans="1:27">
      <c r="A625" s="319">
        <v>2</v>
      </c>
      <c r="B625" s="316">
        <v>21703</v>
      </c>
      <c r="C625" s="317" t="s">
        <v>721</v>
      </c>
      <c r="D625" s="318">
        <v>219.4</v>
      </c>
      <c r="E625" s="318">
        <v>219.4</v>
      </c>
      <c r="F625" s="318">
        <v>600</v>
      </c>
      <c r="G625" s="318">
        <v>600</v>
      </c>
      <c r="H625" s="318">
        <v>0</v>
      </c>
      <c r="I625" s="318">
        <v>600</v>
      </c>
      <c r="J625" s="318">
        <v>600</v>
      </c>
      <c r="K625" s="318">
        <v>0</v>
      </c>
      <c r="L625" s="318">
        <v>200</v>
      </c>
      <c r="M625" s="318">
        <v>200</v>
      </c>
      <c r="N625" s="318">
        <v>0</v>
      </c>
      <c r="O625" s="318">
        <v>49</v>
      </c>
      <c r="P625" s="318">
        <v>49</v>
      </c>
      <c r="Q625" s="318">
        <v>0</v>
      </c>
      <c r="R625" s="318">
        <v>49</v>
      </c>
      <c r="S625" s="330">
        <f t="shared" si="9"/>
        <v>24.5</v>
      </c>
      <c r="T625" s="330">
        <v>-75.5</v>
      </c>
      <c r="U625" s="330" t="e">
        <v>#DIV/0!</v>
      </c>
      <c r="V625" s="330">
        <v>-77.6663628076573</v>
      </c>
      <c r="W625" s="330">
        <v>-77.6663628076573</v>
      </c>
      <c r="X625" s="331"/>
      <c r="Y625" s="335">
        <v>0</v>
      </c>
      <c r="Z625" s="335">
        <v>0</v>
      </c>
      <c r="AA625" s="335">
        <v>0</v>
      </c>
    </row>
    <row r="626" s="296" customFormat="1" spans="1:27">
      <c r="A626" s="319"/>
      <c r="B626" s="316">
        <v>2170399</v>
      </c>
      <c r="C626" s="320" t="s">
        <v>722</v>
      </c>
      <c r="D626" s="318">
        <v>219.4</v>
      </c>
      <c r="E626" s="318">
        <v>219.4</v>
      </c>
      <c r="F626" s="318">
        <v>600</v>
      </c>
      <c r="G626" s="318">
        <v>600</v>
      </c>
      <c r="H626" s="318">
        <v>0</v>
      </c>
      <c r="I626" s="318">
        <v>600</v>
      </c>
      <c r="J626" s="318">
        <v>600</v>
      </c>
      <c r="K626" s="318">
        <v>0</v>
      </c>
      <c r="L626" s="318">
        <v>200</v>
      </c>
      <c r="M626" s="318">
        <v>200</v>
      </c>
      <c r="N626" s="318">
        <v>0</v>
      </c>
      <c r="O626" s="318">
        <v>49</v>
      </c>
      <c r="P626" s="318">
        <v>49</v>
      </c>
      <c r="Q626" s="318">
        <v>0</v>
      </c>
      <c r="R626" s="318">
        <v>49</v>
      </c>
      <c r="S626" s="330">
        <f t="shared" si="9"/>
        <v>24.5</v>
      </c>
      <c r="T626" s="330">
        <v>-75.5</v>
      </c>
      <c r="U626" s="330" t="e">
        <v>#DIV/0!</v>
      </c>
      <c r="V626" s="330">
        <v>-77.6663628076573</v>
      </c>
      <c r="W626" s="330">
        <v>-77.6663628076573</v>
      </c>
      <c r="X626" s="331"/>
      <c r="Y626" s="335">
        <v>0</v>
      </c>
      <c r="Z626" s="335"/>
      <c r="AA626" s="335"/>
    </row>
    <row r="627" s="296" customFormat="1" spans="1:27">
      <c r="A627" s="319">
        <v>2</v>
      </c>
      <c r="B627" s="316">
        <v>21799</v>
      </c>
      <c r="C627" s="317" t="s">
        <v>723</v>
      </c>
      <c r="D627" s="318">
        <v>20</v>
      </c>
      <c r="E627" s="318">
        <v>20</v>
      </c>
      <c r="F627" s="318">
        <v>25</v>
      </c>
      <c r="G627" s="318">
        <v>25</v>
      </c>
      <c r="H627" s="318">
        <v>0</v>
      </c>
      <c r="I627" s="318">
        <v>25</v>
      </c>
      <c r="J627" s="318">
        <v>25</v>
      </c>
      <c r="K627" s="318">
        <v>0</v>
      </c>
      <c r="L627" s="318">
        <v>9.28</v>
      </c>
      <c r="M627" s="318">
        <v>9.28</v>
      </c>
      <c r="N627" s="318">
        <v>0</v>
      </c>
      <c r="O627" s="318">
        <v>20</v>
      </c>
      <c r="P627" s="318">
        <v>20</v>
      </c>
      <c r="Q627" s="318">
        <v>0</v>
      </c>
      <c r="R627" s="318">
        <v>20</v>
      </c>
      <c r="S627" s="330">
        <f t="shared" si="9"/>
        <v>215.51724137931</v>
      </c>
      <c r="T627" s="330">
        <v>115.51724137931</v>
      </c>
      <c r="U627" s="330" t="e">
        <v>#DIV/0!</v>
      </c>
      <c r="V627" s="330">
        <v>0</v>
      </c>
      <c r="W627" s="330">
        <v>0</v>
      </c>
      <c r="X627" s="331"/>
      <c r="Y627" s="335">
        <v>0</v>
      </c>
      <c r="Z627" s="335">
        <v>0</v>
      </c>
      <c r="AA627" s="335">
        <v>0</v>
      </c>
    </row>
    <row r="628" s="296" customFormat="1" spans="1:27">
      <c r="A628" s="319"/>
      <c r="B628" s="316">
        <v>2179901</v>
      </c>
      <c r="C628" s="320" t="s">
        <v>724</v>
      </c>
      <c r="D628" s="318">
        <v>20</v>
      </c>
      <c r="E628" s="318">
        <v>20</v>
      </c>
      <c r="F628" s="318">
        <v>25</v>
      </c>
      <c r="G628" s="318">
        <v>25</v>
      </c>
      <c r="H628" s="318">
        <v>0</v>
      </c>
      <c r="I628" s="318">
        <v>25</v>
      </c>
      <c r="J628" s="318">
        <v>25</v>
      </c>
      <c r="K628" s="318">
        <v>0</v>
      </c>
      <c r="L628" s="318">
        <v>9.28</v>
      </c>
      <c r="M628" s="318">
        <v>9.28</v>
      </c>
      <c r="N628" s="318">
        <v>0</v>
      </c>
      <c r="O628" s="318">
        <v>20</v>
      </c>
      <c r="P628" s="318">
        <v>20</v>
      </c>
      <c r="Q628" s="318">
        <v>0</v>
      </c>
      <c r="R628" s="318">
        <v>20</v>
      </c>
      <c r="S628" s="330">
        <f t="shared" si="9"/>
        <v>215.51724137931</v>
      </c>
      <c r="T628" s="330">
        <v>115.51724137931</v>
      </c>
      <c r="U628" s="330" t="e">
        <v>#DIV/0!</v>
      </c>
      <c r="V628" s="330">
        <v>0</v>
      </c>
      <c r="W628" s="330">
        <v>0</v>
      </c>
      <c r="X628" s="331"/>
      <c r="Y628" s="335">
        <v>0</v>
      </c>
      <c r="Z628" s="335"/>
      <c r="AA628" s="335"/>
    </row>
    <row r="629" s="296" customFormat="1" spans="1:27">
      <c r="A629" s="319">
        <v>1</v>
      </c>
      <c r="B629" s="316">
        <v>220</v>
      </c>
      <c r="C629" s="317" t="s">
        <v>725</v>
      </c>
      <c r="D629" s="318">
        <v>1723</v>
      </c>
      <c r="E629" s="318">
        <v>14585</v>
      </c>
      <c r="F629" s="318">
        <v>2117</v>
      </c>
      <c r="G629" s="318">
        <v>2117</v>
      </c>
      <c r="H629" s="318">
        <v>0</v>
      </c>
      <c r="I629" s="318">
        <v>2117</v>
      </c>
      <c r="J629" s="318">
        <v>2117</v>
      </c>
      <c r="K629" s="318">
        <v>0</v>
      </c>
      <c r="L629" s="318">
        <v>7172.3502</v>
      </c>
      <c r="M629" s="318">
        <v>7172.3502</v>
      </c>
      <c r="N629" s="318">
        <v>0</v>
      </c>
      <c r="O629" s="318">
        <v>4742</v>
      </c>
      <c r="P629" s="318">
        <v>4742</v>
      </c>
      <c r="Q629" s="318">
        <v>0</v>
      </c>
      <c r="R629" s="318">
        <v>4742</v>
      </c>
      <c r="S629" s="330">
        <f t="shared" si="9"/>
        <v>66.1150092754813</v>
      </c>
      <c r="T629" s="330">
        <v>-33.8849907245187</v>
      </c>
      <c r="U629" s="330" t="e">
        <v>#DIV/0!</v>
      </c>
      <c r="V629" s="330">
        <v>175.217643644806</v>
      </c>
      <c r="W629" s="330">
        <v>-67.4871443263627</v>
      </c>
      <c r="X629" s="331"/>
      <c r="Y629" s="335">
        <v>0</v>
      </c>
      <c r="Z629" s="335">
        <v>0</v>
      </c>
      <c r="AA629" s="335">
        <v>0</v>
      </c>
    </row>
    <row r="630" s="296" customFormat="1" spans="1:27">
      <c r="A630" s="319">
        <v>2</v>
      </c>
      <c r="B630" s="316">
        <v>22001</v>
      </c>
      <c r="C630" s="317" t="s">
        <v>726</v>
      </c>
      <c r="D630" s="318">
        <v>1694</v>
      </c>
      <c r="E630" s="318">
        <v>14556</v>
      </c>
      <c r="F630" s="318">
        <v>1936</v>
      </c>
      <c r="G630" s="318">
        <v>1936</v>
      </c>
      <c r="H630" s="318">
        <v>0</v>
      </c>
      <c r="I630" s="318">
        <v>1936</v>
      </c>
      <c r="J630" s="318">
        <v>1936</v>
      </c>
      <c r="K630" s="318">
        <v>0</v>
      </c>
      <c r="L630" s="318">
        <v>7078.7436</v>
      </c>
      <c r="M630" s="318">
        <v>7078.7436</v>
      </c>
      <c r="N630" s="318">
        <v>0</v>
      </c>
      <c r="O630" s="318">
        <v>4503</v>
      </c>
      <c r="P630" s="318">
        <v>4503</v>
      </c>
      <c r="Q630" s="318">
        <v>0</v>
      </c>
      <c r="R630" s="318">
        <v>4503</v>
      </c>
      <c r="S630" s="330">
        <f t="shared" si="9"/>
        <v>63.6129835243644</v>
      </c>
      <c r="T630" s="330">
        <v>-36.3870164756356</v>
      </c>
      <c r="U630" s="330" t="e">
        <v>#DIV/0!</v>
      </c>
      <c r="V630" s="330">
        <v>165.82054309327</v>
      </c>
      <c r="W630" s="330">
        <v>-69.0643033800495</v>
      </c>
      <c r="X630" s="331"/>
      <c r="Y630" s="335">
        <v>0</v>
      </c>
      <c r="Z630" s="335">
        <v>0</v>
      </c>
      <c r="AA630" s="335">
        <v>0</v>
      </c>
    </row>
    <row r="631" s="296" customFormat="1" spans="1:27">
      <c r="A631" s="319"/>
      <c r="B631" s="316">
        <v>2200101</v>
      </c>
      <c r="C631" s="320" t="s">
        <v>218</v>
      </c>
      <c r="D631" s="318">
        <v>287</v>
      </c>
      <c r="E631" s="318">
        <v>287</v>
      </c>
      <c r="F631" s="318">
        <v>377</v>
      </c>
      <c r="G631" s="318">
        <v>377</v>
      </c>
      <c r="H631" s="318">
        <v>0</v>
      </c>
      <c r="I631" s="318">
        <v>377</v>
      </c>
      <c r="J631" s="318">
        <v>377</v>
      </c>
      <c r="K631" s="318">
        <v>0</v>
      </c>
      <c r="L631" s="318">
        <v>373.4808</v>
      </c>
      <c r="M631" s="318">
        <v>373.4808</v>
      </c>
      <c r="N631" s="318">
        <v>0</v>
      </c>
      <c r="O631" s="318">
        <v>378</v>
      </c>
      <c r="P631" s="318">
        <v>378</v>
      </c>
      <c r="Q631" s="318">
        <v>0</v>
      </c>
      <c r="R631" s="318">
        <v>378</v>
      </c>
      <c r="S631" s="330">
        <f t="shared" si="9"/>
        <v>101.210022041294</v>
      </c>
      <c r="T631" s="330">
        <v>1.21002204129369</v>
      </c>
      <c r="U631" s="330" t="e">
        <v>#DIV/0!</v>
      </c>
      <c r="V631" s="330">
        <v>31.7073170731707</v>
      </c>
      <c r="W631" s="330">
        <v>31.7073170731707</v>
      </c>
      <c r="X631" s="331"/>
      <c r="Y631" s="335">
        <v>0</v>
      </c>
      <c r="Z631" s="335"/>
      <c r="AA631" s="335"/>
    </row>
    <row r="632" s="296" customFormat="1" spans="1:27">
      <c r="A632" s="319"/>
      <c r="B632" s="316">
        <v>2200102</v>
      </c>
      <c r="C632" s="320" t="s">
        <v>219</v>
      </c>
      <c r="D632" s="318">
        <v>19</v>
      </c>
      <c r="E632" s="318">
        <v>19</v>
      </c>
      <c r="F632" s="318">
        <v>0</v>
      </c>
      <c r="G632" s="318">
        <v>0</v>
      </c>
      <c r="H632" s="318">
        <v>0</v>
      </c>
      <c r="I632" s="318">
        <v>0</v>
      </c>
      <c r="J632" s="318">
        <v>0</v>
      </c>
      <c r="K632" s="318">
        <v>0</v>
      </c>
      <c r="L632" s="318">
        <v>0</v>
      </c>
      <c r="M632" s="318">
        <v>0</v>
      </c>
      <c r="N632" s="318">
        <v>0</v>
      </c>
      <c r="O632" s="318">
        <v>0</v>
      </c>
      <c r="P632" s="318">
        <v>0</v>
      </c>
      <c r="Q632" s="318">
        <v>0</v>
      </c>
      <c r="R632" s="318">
        <v>0</v>
      </c>
      <c r="S632" s="330" t="str">
        <f t="shared" si="9"/>
        <v/>
      </c>
      <c r="T632" s="330" t="e">
        <v>#DIV/0!</v>
      </c>
      <c r="U632" s="330" t="e">
        <v>#DIV/0!</v>
      </c>
      <c r="V632" s="330">
        <v>-100</v>
      </c>
      <c r="W632" s="330">
        <v>-100</v>
      </c>
      <c r="X632" s="331"/>
      <c r="Y632" s="335">
        <v>0</v>
      </c>
      <c r="Z632" s="335"/>
      <c r="AA632" s="335"/>
    </row>
    <row r="633" s="296" customFormat="1" spans="1:27">
      <c r="A633" s="319"/>
      <c r="B633" s="316">
        <v>2200110</v>
      </c>
      <c r="C633" s="320" t="s">
        <v>727</v>
      </c>
      <c r="D633" s="318">
        <v>0</v>
      </c>
      <c r="E633" s="318">
        <v>0</v>
      </c>
      <c r="F633" s="318">
        <v>0</v>
      </c>
      <c r="G633" s="318">
        <v>0</v>
      </c>
      <c r="H633" s="318">
        <v>0</v>
      </c>
      <c r="I633" s="318">
        <v>0</v>
      </c>
      <c r="J633" s="318">
        <v>0</v>
      </c>
      <c r="K633" s="318">
        <v>0</v>
      </c>
      <c r="L633" s="318">
        <v>2700</v>
      </c>
      <c r="M633" s="318">
        <v>2700</v>
      </c>
      <c r="N633" s="318">
        <v>0</v>
      </c>
      <c r="O633" s="318">
        <v>2700</v>
      </c>
      <c r="P633" s="318">
        <v>2700</v>
      </c>
      <c r="Q633" s="318">
        <v>0</v>
      </c>
      <c r="R633" s="318">
        <v>2700</v>
      </c>
      <c r="S633" s="330">
        <f t="shared" si="9"/>
        <v>100</v>
      </c>
      <c r="T633" s="330">
        <v>0</v>
      </c>
      <c r="U633" s="330" t="e">
        <v>#DIV/0!</v>
      </c>
      <c r="V633" s="330" t="e">
        <v>#DIV/0!</v>
      </c>
      <c r="W633" s="330"/>
      <c r="X633" s="331"/>
      <c r="Y633" s="335">
        <v>0</v>
      </c>
      <c r="Z633" s="335"/>
      <c r="AA633" s="335"/>
    </row>
    <row r="634" s="296" customFormat="1" spans="1:27">
      <c r="A634" s="319"/>
      <c r="B634" s="316">
        <v>2200111</v>
      </c>
      <c r="C634" s="320" t="s">
        <v>728</v>
      </c>
      <c r="D634" s="318">
        <v>0</v>
      </c>
      <c r="E634" s="318">
        <v>0</v>
      </c>
      <c r="F634" s="318">
        <v>0</v>
      </c>
      <c r="G634" s="318">
        <v>0</v>
      </c>
      <c r="H634" s="318">
        <v>0</v>
      </c>
      <c r="I634" s="318">
        <v>0</v>
      </c>
      <c r="J634" s="318">
        <v>0</v>
      </c>
      <c r="K634" s="318">
        <v>0</v>
      </c>
      <c r="L634" s="318">
        <v>2599</v>
      </c>
      <c r="M634" s="318">
        <v>2599</v>
      </c>
      <c r="N634" s="318">
        <v>0</v>
      </c>
      <c r="O634" s="318">
        <v>0</v>
      </c>
      <c r="P634" s="318">
        <v>0</v>
      </c>
      <c r="Q634" s="318">
        <v>0</v>
      </c>
      <c r="R634" s="318">
        <v>0</v>
      </c>
      <c r="S634" s="330">
        <f t="shared" si="9"/>
        <v>0</v>
      </c>
      <c r="T634" s="330">
        <v>-100</v>
      </c>
      <c r="U634" s="330" t="e">
        <v>#DIV/0!</v>
      </c>
      <c r="V634" s="330" t="e">
        <v>#DIV/0!</v>
      </c>
      <c r="W634" s="330"/>
      <c r="X634" s="331"/>
      <c r="Y634" s="335">
        <v>0</v>
      </c>
      <c r="Z634" s="335"/>
      <c r="AA634" s="335"/>
    </row>
    <row r="635" s="296" customFormat="1" spans="1:27">
      <c r="A635" s="319"/>
      <c r="B635" s="316">
        <v>2200150</v>
      </c>
      <c r="C635" s="320" t="s">
        <v>227</v>
      </c>
      <c r="D635" s="318">
        <v>888</v>
      </c>
      <c r="E635" s="318">
        <v>888</v>
      </c>
      <c r="F635" s="318">
        <v>1191</v>
      </c>
      <c r="G635" s="318">
        <v>1191</v>
      </c>
      <c r="H635" s="318">
        <v>0</v>
      </c>
      <c r="I635" s="318">
        <v>1191</v>
      </c>
      <c r="J635" s="318">
        <v>1191</v>
      </c>
      <c r="K635" s="318">
        <v>0</v>
      </c>
      <c r="L635" s="318">
        <v>1398.2628</v>
      </c>
      <c r="M635" s="318">
        <v>1398.2628</v>
      </c>
      <c r="N635" s="318">
        <v>0</v>
      </c>
      <c r="O635" s="318">
        <v>1417</v>
      </c>
      <c r="P635" s="318">
        <v>1417</v>
      </c>
      <c r="Q635" s="318">
        <v>0</v>
      </c>
      <c r="R635" s="318">
        <v>1417</v>
      </c>
      <c r="S635" s="330">
        <f t="shared" si="9"/>
        <v>101.340034219604</v>
      </c>
      <c r="T635" s="330">
        <v>1.3400342196045</v>
      </c>
      <c r="U635" s="330" t="e">
        <v>#DIV/0!</v>
      </c>
      <c r="V635" s="330">
        <v>59.5720720720721</v>
      </c>
      <c r="W635" s="330">
        <v>59.5720720720721</v>
      </c>
      <c r="X635" s="331"/>
      <c r="Y635" s="335">
        <v>0</v>
      </c>
      <c r="Z635" s="335"/>
      <c r="AA635" s="335"/>
    </row>
    <row r="636" s="296" customFormat="1" spans="1:27">
      <c r="A636" s="319"/>
      <c r="B636" s="316">
        <v>2200199</v>
      </c>
      <c r="C636" s="320" t="s">
        <v>729</v>
      </c>
      <c r="D636" s="318">
        <v>500</v>
      </c>
      <c r="E636" s="318">
        <v>13362</v>
      </c>
      <c r="F636" s="318">
        <v>368</v>
      </c>
      <c r="G636" s="318">
        <v>368</v>
      </c>
      <c r="H636" s="318">
        <v>0</v>
      </c>
      <c r="I636" s="318">
        <v>368</v>
      </c>
      <c r="J636" s="318">
        <v>368</v>
      </c>
      <c r="K636" s="318">
        <v>0</v>
      </c>
      <c r="L636" s="318">
        <v>8</v>
      </c>
      <c r="M636" s="318">
        <v>8</v>
      </c>
      <c r="N636" s="318">
        <v>0</v>
      </c>
      <c r="O636" s="318">
        <v>8</v>
      </c>
      <c r="P636" s="318">
        <v>8</v>
      </c>
      <c r="Q636" s="318">
        <v>0</v>
      </c>
      <c r="R636" s="318">
        <v>8</v>
      </c>
      <c r="S636" s="330">
        <f t="shared" si="9"/>
        <v>100</v>
      </c>
      <c r="T636" s="330">
        <v>0</v>
      </c>
      <c r="U636" s="330" t="e">
        <v>#DIV/0!</v>
      </c>
      <c r="V636" s="330">
        <v>-98.4</v>
      </c>
      <c r="W636" s="330">
        <v>-99.940128723245</v>
      </c>
      <c r="X636" s="331"/>
      <c r="Y636" s="335">
        <v>0</v>
      </c>
      <c r="Z636" s="335"/>
      <c r="AA636" s="335"/>
    </row>
    <row r="637" s="296" customFormat="1" spans="1:27">
      <c r="A637" s="319">
        <v>2</v>
      </c>
      <c r="B637" s="316">
        <v>22005</v>
      </c>
      <c r="C637" s="317" t="s">
        <v>730</v>
      </c>
      <c r="D637" s="318">
        <v>29</v>
      </c>
      <c r="E637" s="318">
        <v>29</v>
      </c>
      <c r="F637" s="318">
        <v>181</v>
      </c>
      <c r="G637" s="318">
        <v>181</v>
      </c>
      <c r="H637" s="318">
        <v>0</v>
      </c>
      <c r="I637" s="318">
        <v>181</v>
      </c>
      <c r="J637" s="318">
        <v>181</v>
      </c>
      <c r="K637" s="318">
        <v>0</v>
      </c>
      <c r="L637" s="318">
        <v>93.6066</v>
      </c>
      <c r="M637" s="318">
        <v>93.6066</v>
      </c>
      <c r="N637" s="318">
        <v>0</v>
      </c>
      <c r="O637" s="318">
        <v>88</v>
      </c>
      <c r="P637" s="318">
        <v>88</v>
      </c>
      <c r="Q637" s="318">
        <v>0</v>
      </c>
      <c r="R637" s="318">
        <v>88</v>
      </c>
      <c r="S637" s="330">
        <f t="shared" si="9"/>
        <v>94.0104650740439</v>
      </c>
      <c r="T637" s="330">
        <v>-5.98953492595608</v>
      </c>
      <c r="U637" s="330" t="e">
        <v>#DIV/0!</v>
      </c>
      <c r="V637" s="330">
        <v>203.448275862069</v>
      </c>
      <c r="W637" s="330">
        <v>203.448275862069</v>
      </c>
      <c r="X637" s="331"/>
      <c r="Y637" s="335">
        <v>0</v>
      </c>
      <c r="Z637" s="335">
        <v>0</v>
      </c>
      <c r="AA637" s="335">
        <v>0</v>
      </c>
    </row>
    <row r="638" s="296" customFormat="1" spans="1:27">
      <c r="A638" s="319"/>
      <c r="B638" s="316">
        <v>2200504</v>
      </c>
      <c r="C638" s="320" t="s">
        <v>731</v>
      </c>
      <c r="D638" s="318">
        <v>29</v>
      </c>
      <c r="E638" s="318">
        <v>29</v>
      </c>
      <c r="F638" s="318">
        <v>0</v>
      </c>
      <c r="G638" s="318">
        <v>0</v>
      </c>
      <c r="H638" s="318">
        <v>0</v>
      </c>
      <c r="I638" s="318">
        <v>0</v>
      </c>
      <c r="J638" s="318">
        <v>0</v>
      </c>
      <c r="K638" s="318">
        <v>0</v>
      </c>
      <c r="L638" s="318">
        <v>0</v>
      </c>
      <c r="M638" s="318">
        <v>0</v>
      </c>
      <c r="N638" s="318">
        <v>0</v>
      </c>
      <c r="O638" s="318">
        <v>0</v>
      </c>
      <c r="P638" s="318">
        <v>0</v>
      </c>
      <c r="Q638" s="318">
        <v>0</v>
      </c>
      <c r="R638" s="318">
        <v>0</v>
      </c>
      <c r="S638" s="330" t="str">
        <f t="shared" si="9"/>
        <v/>
      </c>
      <c r="T638" s="330" t="e">
        <v>#DIV/0!</v>
      </c>
      <c r="U638" s="330" t="e">
        <v>#DIV/0!</v>
      </c>
      <c r="V638" s="330">
        <v>-100</v>
      </c>
      <c r="W638" s="330">
        <v>-100</v>
      </c>
      <c r="X638" s="331"/>
      <c r="Y638" s="335">
        <v>0</v>
      </c>
      <c r="Z638" s="335"/>
      <c r="AA638" s="335"/>
    </row>
    <row r="639" s="296" customFormat="1" spans="1:27">
      <c r="A639" s="319"/>
      <c r="B639" s="316">
        <v>2200599</v>
      </c>
      <c r="C639" s="320" t="s">
        <v>732</v>
      </c>
      <c r="D639" s="318">
        <v>0</v>
      </c>
      <c r="E639" s="318">
        <v>0</v>
      </c>
      <c r="F639" s="318">
        <v>181</v>
      </c>
      <c r="G639" s="318">
        <v>181</v>
      </c>
      <c r="H639" s="318">
        <v>0</v>
      </c>
      <c r="I639" s="318">
        <v>181</v>
      </c>
      <c r="J639" s="318">
        <v>181</v>
      </c>
      <c r="K639" s="318">
        <v>0</v>
      </c>
      <c r="L639" s="318">
        <v>93.6066</v>
      </c>
      <c r="M639" s="318">
        <v>93.6066</v>
      </c>
      <c r="N639" s="318">
        <v>0</v>
      </c>
      <c r="O639" s="318">
        <v>88</v>
      </c>
      <c r="P639" s="318">
        <v>88</v>
      </c>
      <c r="Q639" s="318">
        <v>0</v>
      </c>
      <c r="R639" s="318">
        <v>88</v>
      </c>
      <c r="S639" s="330">
        <f t="shared" si="9"/>
        <v>94.0104650740439</v>
      </c>
      <c r="T639" s="330">
        <v>-5.98953492595608</v>
      </c>
      <c r="U639" s="330" t="e">
        <v>#DIV/0!</v>
      </c>
      <c r="V639" s="330" t="e">
        <v>#DIV/0!</v>
      </c>
      <c r="W639" s="330"/>
      <c r="X639" s="331"/>
      <c r="Y639" s="335">
        <v>0</v>
      </c>
      <c r="Z639" s="335"/>
      <c r="AA639" s="335"/>
    </row>
    <row r="640" s="296" customFormat="1" spans="1:27">
      <c r="A640" s="319">
        <v>2</v>
      </c>
      <c r="B640" s="316">
        <v>22099</v>
      </c>
      <c r="C640" s="317" t="s">
        <v>733</v>
      </c>
      <c r="D640" s="318">
        <v>0</v>
      </c>
      <c r="E640" s="318">
        <v>0</v>
      </c>
      <c r="F640" s="318">
        <v>0</v>
      </c>
      <c r="G640" s="318">
        <v>0</v>
      </c>
      <c r="H640" s="318">
        <v>0</v>
      </c>
      <c r="I640" s="318">
        <v>0</v>
      </c>
      <c r="J640" s="318">
        <v>0</v>
      </c>
      <c r="K640" s="318">
        <v>0</v>
      </c>
      <c r="L640" s="318">
        <v>0</v>
      </c>
      <c r="M640" s="318">
        <v>0</v>
      </c>
      <c r="N640" s="318">
        <v>0</v>
      </c>
      <c r="O640" s="318">
        <v>151</v>
      </c>
      <c r="P640" s="318">
        <v>151</v>
      </c>
      <c r="Q640" s="318">
        <v>0</v>
      </c>
      <c r="R640" s="318">
        <v>151</v>
      </c>
      <c r="S640" s="330" t="str">
        <f t="shared" si="9"/>
        <v/>
      </c>
      <c r="T640" s="330" t="e">
        <v>#DIV/0!</v>
      </c>
      <c r="U640" s="330" t="e">
        <v>#DIV/0!</v>
      </c>
      <c r="V640" s="330" t="e">
        <v>#DIV/0!</v>
      </c>
      <c r="W640" s="330"/>
      <c r="X640" s="331"/>
      <c r="Y640" s="335">
        <v>0</v>
      </c>
      <c r="Z640" s="335">
        <v>0</v>
      </c>
      <c r="AA640" s="335">
        <v>0</v>
      </c>
    </row>
    <row r="641" s="296" customFormat="1" spans="1:27">
      <c r="A641" s="319"/>
      <c r="B641" s="316">
        <v>2209901</v>
      </c>
      <c r="C641" s="320" t="s">
        <v>734</v>
      </c>
      <c r="D641" s="318">
        <v>0</v>
      </c>
      <c r="E641" s="318">
        <v>0</v>
      </c>
      <c r="F641" s="318">
        <v>0</v>
      </c>
      <c r="G641" s="318">
        <v>0</v>
      </c>
      <c r="H641" s="318">
        <v>0</v>
      </c>
      <c r="I641" s="318">
        <v>0</v>
      </c>
      <c r="J641" s="318">
        <v>0</v>
      </c>
      <c r="K641" s="318">
        <v>0</v>
      </c>
      <c r="L641" s="318">
        <v>0</v>
      </c>
      <c r="M641" s="318">
        <v>0</v>
      </c>
      <c r="N641" s="318">
        <v>0</v>
      </c>
      <c r="O641" s="318">
        <v>151</v>
      </c>
      <c r="P641" s="318">
        <v>151</v>
      </c>
      <c r="Q641" s="318">
        <v>0</v>
      </c>
      <c r="R641" s="318">
        <v>151</v>
      </c>
      <c r="S641" s="330" t="str">
        <f t="shared" si="9"/>
        <v/>
      </c>
      <c r="T641" s="330" t="e">
        <v>#DIV/0!</v>
      </c>
      <c r="U641" s="330" t="e">
        <v>#DIV/0!</v>
      </c>
      <c r="V641" s="330" t="e">
        <v>#DIV/0!</v>
      </c>
      <c r="W641" s="330"/>
      <c r="X641" s="331"/>
      <c r="Y641" s="335">
        <v>0</v>
      </c>
      <c r="Z641" s="335"/>
      <c r="AA641" s="335"/>
    </row>
    <row r="642" s="296" customFormat="1" spans="1:27">
      <c r="A642" s="319">
        <v>1</v>
      </c>
      <c r="B642" s="316">
        <v>221</v>
      </c>
      <c r="C642" s="317" t="s">
        <v>735</v>
      </c>
      <c r="D642" s="318">
        <v>18461.068264</v>
      </c>
      <c r="E642" s="318">
        <v>18461.068264</v>
      </c>
      <c r="F642" s="318">
        <v>20341</v>
      </c>
      <c r="G642" s="318">
        <v>20137</v>
      </c>
      <c r="H642" s="318">
        <v>204</v>
      </c>
      <c r="I642" s="318">
        <v>20341</v>
      </c>
      <c r="J642" s="318">
        <v>20137</v>
      </c>
      <c r="K642" s="318">
        <v>204</v>
      </c>
      <c r="L642" s="318">
        <v>18487</v>
      </c>
      <c r="M642" s="318">
        <v>18283</v>
      </c>
      <c r="N642" s="318">
        <v>204</v>
      </c>
      <c r="O642" s="318">
        <v>13154.397984</v>
      </c>
      <c r="P642" s="318">
        <v>12955.783127</v>
      </c>
      <c r="Q642" s="318">
        <v>198.614857</v>
      </c>
      <c r="R642" s="318">
        <v>13154.397984</v>
      </c>
      <c r="S642" s="330">
        <f t="shared" si="9"/>
        <v>71.154854676259</v>
      </c>
      <c r="T642" s="330">
        <v>-29.1375423781655</v>
      </c>
      <c r="U642" s="330">
        <v>-2.63977598039217</v>
      </c>
      <c r="V642" s="330">
        <v>-28.7451961290251</v>
      </c>
      <c r="W642" s="330">
        <v>-28.7451961290251</v>
      </c>
      <c r="X642" s="331"/>
      <c r="Y642" s="335">
        <v>0</v>
      </c>
      <c r="Z642" s="335">
        <v>0</v>
      </c>
      <c r="AA642" s="335">
        <v>0</v>
      </c>
    </row>
    <row r="643" s="296" customFormat="1" spans="1:27">
      <c r="A643" s="319">
        <v>2</v>
      </c>
      <c r="B643" s="316">
        <v>22101</v>
      </c>
      <c r="C643" s="317" t="s">
        <v>736</v>
      </c>
      <c r="D643" s="318">
        <v>10467</v>
      </c>
      <c r="E643" s="318">
        <v>10467</v>
      </c>
      <c r="F643" s="318">
        <v>11796</v>
      </c>
      <c r="G643" s="318">
        <v>11796</v>
      </c>
      <c r="H643" s="318">
        <v>0</v>
      </c>
      <c r="I643" s="318">
        <v>11796</v>
      </c>
      <c r="J643" s="318">
        <v>11796</v>
      </c>
      <c r="K643" s="318">
        <v>0</v>
      </c>
      <c r="L643" s="318">
        <v>9942</v>
      </c>
      <c r="M643" s="318">
        <v>9942</v>
      </c>
      <c r="N643" s="318">
        <v>0</v>
      </c>
      <c r="O643" s="318">
        <v>4617</v>
      </c>
      <c r="P643" s="318">
        <v>4617</v>
      </c>
      <c r="Q643" s="318">
        <v>0</v>
      </c>
      <c r="R643" s="318">
        <v>4617</v>
      </c>
      <c r="S643" s="330">
        <f t="shared" si="9"/>
        <v>46.4393482196741</v>
      </c>
      <c r="T643" s="330">
        <v>-53.5606517803259</v>
      </c>
      <c r="U643" s="330" t="e">
        <v>#DIV/0!</v>
      </c>
      <c r="V643" s="330">
        <v>-55.8899398108341</v>
      </c>
      <c r="W643" s="330">
        <v>-55.8899398108341</v>
      </c>
      <c r="X643" s="331"/>
      <c r="Y643" s="335">
        <v>0</v>
      </c>
      <c r="Z643" s="335">
        <v>0</v>
      </c>
      <c r="AA643" s="335">
        <v>0</v>
      </c>
    </row>
    <row r="644" s="296" customFormat="1" spans="1:27">
      <c r="A644" s="319"/>
      <c r="B644" s="316">
        <v>2210101</v>
      </c>
      <c r="C644" s="320" t="s">
        <v>737</v>
      </c>
      <c r="D644" s="318">
        <v>1191</v>
      </c>
      <c r="E644" s="318">
        <v>1191</v>
      </c>
      <c r="F644" s="318">
        <v>2196</v>
      </c>
      <c r="G644" s="318">
        <v>2196</v>
      </c>
      <c r="H644" s="318">
        <v>0</v>
      </c>
      <c r="I644" s="318">
        <v>2196</v>
      </c>
      <c r="J644" s="318">
        <v>2196</v>
      </c>
      <c r="K644" s="318">
        <v>0</v>
      </c>
      <c r="L644" s="318">
        <v>2105</v>
      </c>
      <c r="M644" s="318">
        <v>2105</v>
      </c>
      <c r="N644" s="318">
        <v>0</v>
      </c>
      <c r="O644" s="318">
        <v>1795</v>
      </c>
      <c r="P644" s="318">
        <v>1795</v>
      </c>
      <c r="Q644" s="318">
        <v>0</v>
      </c>
      <c r="R644" s="318">
        <v>1795</v>
      </c>
      <c r="S644" s="330">
        <f t="shared" si="9"/>
        <v>85.2731591448931</v>
      </c>
      <c r="T644" s="330">
        <v>-14.7268408551069</v>
      </c>
      <c r="U644" s="330" t="e">
        <v>#DIV/0!</v>
      </c>
      <c r="V644" s="330">
        <v>50.7136859781696</v>
      </c>
      <c r="W644" s="330">
        <v>50.7136859781696</v>
      </c>
      <c r="X644" s="331"/>
      <c r="Y644" s="335">
        <v>0</v>
      </c>
      <c r="Z644" s="335"/>
      <c r="AA644" s="335"/>
    </row>
    <row r="645" s="296" customFormat="1" spans="1:27">
      <c r="A645" s="319"/>
      <c r="B645" s="316">
        <v>2210103</v>
      </c>
      <c r="C645" s="320" t="s">
        <v>738</v>
      </c>
      <c r="D645" s="318">
        <v>5653</v>
      </c>
      <c r="E645" s="318">
        <v>5653</v>
      </c>
      <c r="F645" s="318">
        <v>5800</v>
      </c>
      <c r="G645" s="318">
        <v>5800</v>
      </c>
      <c r="H645" s="318">
        <v>0</v>
      </c>
      <c r="I645" s="318">
        <v>5800</v>
      </c>
      <c r="J645" s="318">
        <v>5800</v>
      </c>
      <c r="K645" s="318">
        <v>0</v>
      </c>
      <c r="L645" s="318">
        <v>5151</v>
      </c>
      <c r="M645" s="318">
        <v>5151</v>
      </c>
      <c r="N645" s="318">
        <v>0</v>
      </c>
      <c r="O645" s="318">
        <v>136</v>
      </c>
      <c r="P645" s="318">
        <v>136</v>
      </c>
      <c r="Q645" s="318">
        <v>0</v>
      </c>
      <c r="R645" s="318">
        <v>136</v>
      </c>
      <c r="S645" s="330">
        <f t="shared" si="9"/>
        <v>2.64026402640264</v>
      </c>
      <c r="T645" s="330">
        <v>-97.3597359735974</v>
      </c>
      <c r="U645" s="330" t="e">
        <v>#DIV/0!</v>
      </c>
      <c r="V645" s="330">
        <v>-97.594197771095</v>
      </c>
      <c r="W645" s="330">
        <v>-97.594197771095</v>
      </c>
      <c r="X645" s="331"/>
      <c r="Y645" s="335">
        <v>0</v>
      </c>
      <c r="Z645" s="335"/>
      <c r="AA645" s="335"/>
    </row>
    <row r="646" s="296" customFormat="1" spans="1:27">
      <c r="A646" s="319"/>
      <c r="B646" s="316">
        <v>2210105</v>
      </c>
      <c r="C646" s="320" t="s">
        <v>739</v>
      </c>
      <c r="D646" s="318">
        <v>3379</v>
      </c>
      <c r="E646" s="318">
        <v>3379</v>
      </c>
      <c r="F646" s="318">
        <v>3500</v>
      </c>
      <c r="G646" s="318">
        <v>3500</v>
      </c>
      <c r="H646" s="318">
        <v>0</v>
      </c>
      <c r="I646" s="318">
        <v>3500</v>
      </c>
      <c r="J646" s="318">
        <v>3500</v>
      </c>
      <c r="K646" s="318">
        <v>0</v>
      </c>
      <c r="L646" s="318">
        <v>886</v>
      </c>
      <c r="M646" s="318">
        <v>886</v>
      </c>
      <c r="N646" s="318">
        <v>0</v>
      </c>
      <c r="O646" s="318">
        <v>886</v>
      </c>
      <c r="P646" s="318">
        <v>886</v>
      </c>
      <c r="Q646" s="318">
        <v>0</v>
      </c>
      <c r="R646" s="318">
        <v>886</v>
      </c>
      <c r="S646" s="330">
        <f t="shared" si="9"/>
        <v>100</v>
      </c>
      <c r="T646" s="330">
        <v>0</v>
      </c>
      <c r="U646" s="330" t="e">
        <v>#DIV/0!</v>
      </c>
      <c r="V646" s="330">
        <v>-73.7792246226694</v>
      </c>
      <c r="W646" s="330">
        <v>-73.7792246226694</v>
      </c>
      <c r="X646" s="331"/>
      <c r="Y646" s="335">
        <v>0</v>
      </c>
      <c r="Z646" s="335"/>
      <c r="AA646" s="335"/>
    </row>
    <row r="647" s="296" customFormat="1" spans="1:27">
      <c r="A647" s="319"/>
      <c r="B647" s="316">
        <v>2210107</v>
      </c>
      <c r="C647" s="320" t="s">
        <v>740</v>
      </c>
      <c r="D647" s="318">
        <v>244</v>
      </c>
      <c r="E647" s="318">
        <v>244</v>
      </c>
      <c r="F647" s="318">
        <v>300</v>
      </c>
      <c r="G647" s="318">
        <v>300</v>
      </c>
      <c r="H647" s="318">
        <v>0</v>
      </c>
      <c r="I647" s="318">
        <v>300</v>
      </c>
      <c r="J647" s="318">
        <v>300</v>
      </c>
      <c r="K647" s="318">
        <v>0</v>
      </c>
      <c r="L647" s="318">
        <v>300</v>
      </c>
      <c r="M647" s="318">
        <v>300</v>
      </c>
      <c r="N647" s="318">
        <v>0</v>
      </c>
      <c r="O647" s="318">
        <v>300</v>
      </c>
      <c r="P647" s="318">
        <v>300</v>
      </c>
      <c r="Q647" s="318">
        <v>0</v>
      </c>
      <c r="R647" s="318">
        <v>300</v>
      </c>
      <c r="S647" s="330">
        <f t="shared" si="9"/>
        <v>100</v>
      </c>
      <c r="T647" s="330">
        <v>0</v>
      </c>
      <c r="U647" s="330" t="e">
        <v>#DIV/0!</v>
      </c>
      <c r="V647" s="330">
        <v>22.9508196721311</v>
      </c>
      <c r="W647" s="330">
        <v>22.9508196721311</v>
      </c>
      <c r="X647" s="331"/>
      <c r="Y647" s="335">
        <v>0</v>
      </c>
      <c r="Z647" s="335"/>
      <c r="AA647" s="335"/>
    </row>
    <row r="648" s="296" customFormat="1" spans="1:27">
      <c r="A648" s="319"/>
      <c r="B648" s="316">
        <v>2210199</v>
      </c>
      <c r="C648" s="320" t="s">
        <v>741</v>
      </c>
      <c r="D648" s="318">
        <v>0</v>
      </c>
      <c r="E648" s="318">
        <v>0</v>
      </c>
      <c r="F648" s="318">
        <v>0</v>
      </c>
      <c r="G648" s="318">
        <v>0</v>
      </c>
      <c r="H648" s="318">
        <v>0</v>
      </c>
      <c r="I648" s="318">
        <v>0</v>
      </c>
      <c r="J648" s="318">
        <v>0</v>
      </c>
      <c r="K648" s="318">
        <v>0</v>
      </c>
      <c r="L648" s="318">
        <v>1500</v>
      </c>
      <c r="M648" s="318">
        <v>1500</v>
      </c>
      <c r="N648" s="318">
        <v>0</v>
      </c>
      <c r="O648" s="318">
        <v>1500</v>
      </c>
      <c r="P648" s="318">
        <v>1500</v>
      </c>
      <c r="Q648" s="318">
        <v>0</v>
      </c>
      <c r="R648" s="318">
        <v>1500</v>
      </c>
      <c r="S648" s="330">
        <f t="shared" ref="S648:S677" si="10">IFERROR(R648/L648*100,"")</f>
        <v>100</v>
      </c>
      <c r="T648" s="330">
        <v>0</v>
      </c>
      <c r="U648" s="330" t="e">
        <v>#DIV/0!</v>
      </c>
      <c r="V648" s="330" t="e">
        <v>#DIV/0!</v>
      </c>
      <c r="W648" s="330"/>
      <c r="X648" s="331"/>
      <c r="Y648" s="335">
        <v>0</v>
      </c>
      <c r="Z648" s="335"/>
      <c r="AA648" s="335"/>
    </row>
    <row r="649" s="296" customFormat="1" spans="1:27">
      <c r="A649" s="319">
        <v>2</v>
      </c>
      <c r="B649" s="316">
        <v>22102</v>
      </c>
      <c r="C649" s="317" t="s">
        <v>742</v>
      </c>
      <c r="D649" s="318">
        <v>7994.068264</v>
      </c>
      <c r="E649" s="318">
        <v>7994.068264</v>
      </c>
      <c r="F649" s="318">
        <v>8545</v>
      </c>
      <c r="G649" s="318">
        <v>8341</v>
      </c>
      <c r="H649" s="318">
        <v>204</v>
      </c>
      <c r="I649" s="318">
        <v>8545</v>
      </c>
      <c r="J649" s="318">
        <v>8341</v>
      </c>
      <c r="K649" s="318">
        <v>204</v>
      </c>
      <c r="L649" s="318">
        <v>8545</v>
      </c>
      <c r="M649" s="318">
        <v>8341</v>
      </c>
      <c r="N649" s="318">
        <v>204</v>
      </c>
      <c r="O649" s="318">
        <v>8537.397984</v>
      </c>
      <c r="P649" s="318">
        <v>8338.783127</v>
      </c>
      <c r="Q649" s="318">
        <v>198.614857</v>
      </c>
      <c r="R649" s="318">
        <v>8537.397984</v>
      </c>
      <c r="S649" s="330">
        <f t="shared" si="10"/>
        <v>99.9110355061439</v>
      </c>
      <c r="T649" s="330">
        <v>-0.0265780242177343</v>
      </c>
      <c r="U649" s="330">
        <v>-2.63977598039217</v>
      </c>
      <c r="V649" s="330">
        <v>6.79666099984154</v>
      </c>
      <c r="W649" s="330">
        <v>6.79666099984154</v>
      </c>
      <c r="X649" s="331"/>
      <c r="Y649" s="335">
        <v>0</v>
      </c>
      <c r="Z649" s="335">
        <v>0</v>
      </c>
      <c r="AA649" s="335">
        <v>0</v>
      </c>
    </row>
    <row r="650" s="296" customFormat="1" spans="1:27">
      <c r="A650" s="319"/>
      <c r="B650" s="316">
        <v>2210201</v>
      </c>
      <c r="C650" s="320" t="s">
        <v>743</v>
      </c>
      <c r="D650" s="318">
        <v>7994.068264</v>
      </c>
      <c r="E650" s="318">
        <v>7994.068264</v>
      </c>
      <c r="F650" s="318">
        <v>8545</v>
      </c>
      <c r="G650" s="318">
        <v>8341</v>
      </c>
      <c r="H650" s="318">
        <v>204</v>
      </c>
      <c r="I650" s="318">
        <v>8545</v>
      </c>
      <c r="J650" s="318">
        <v>8341</v>
      </c>
      <c r="K650" s="318">
        <v>204</v>
      </c>
      <c r="L650" s="318">
        <v>8545</v>
      </c>
      <c r="M650" s="318">
        <v>8341</v>
      </c>
      <c r="N650" s="318">
        <v>204</v>
      </c>
      <c r="O650" s="318">
        <v>8537.397984</v>
      </c>
      <c r="P650" s="318">
        <v>8338.783127</v>
      </c>
      <c r="Q650" s="318">
        <v>198.614857</v>
      </c>
      <c r="R650" s="318">
        <v>8537.397984</v>
      </c>
      <c r="S650" s="330">
        <f t="shared" si="10"/>
        <v>99.9110355061439</v>
      </c>
      <c r="T650" s="330">
        <v>-0.0265780242177343</v>
      </c>
      <c r="U650" s="330">
        <v>-2.63977598039217</v>
      </c>
      <c r="V650" s="330">
        <v>6.79666099984154</v>
      </c>
      <c r="W650" s="330">
        <v>6.79666099984154</v>
      </c>
      <c r="X650" s="331"/>
      <c r="Y650" s="335">
        <v>0</v>
      </c>
      <c r="Z650" s="335"/>
      <c r="AA650" s="335"/>
    </row>
    <row r="651" s="296" customFormat="1" spans="1:27">
      <c r="A651" s="319">
        <v>1</v>
      </c>
      <c r="B651" s="316">
        <v>222</v>
      </c>
      <c r="C651" s="317" t="s">
        <v>744</v>
      </c>
      <c r="D651" s="318">
        <v>481</v>
      </c>
      <c r="E651" s="318">
        <v>481</v>
      </c>
      <c r="F651" s="318">
        <v>470</v>
      </c>
      <c r="G651" s="318">
        <v>470</v>
      </c>
      <c r="H651" s="318">
        <v>0</v>
      </c>
      <c r="I651" s="318">
        <v>470</v>
      </c>
      <c r="J651" s="318">
        <v>470</v>
      </c>
      <c r="K651" s="318">
        <v>0</v>
      </c>
      <c r="L651" s="318">
        <v>347.875</v>
      </c>
      <c r="M651" s="318">
        <v>347.875</v>
      </c>
      <c r="N651" s="318">
        <v>0</v>
      </c>
      <c r="O651" s="318">
        <v>292</v>
      </c>
      <c r="P651" s="318">
        <v>292</v>
      </c>
      <c r="Q651" s="318">
        <v>0</v>
      </c>
      <c r="R651" s="318">
        <v>292</v>
      </c>
      <c r="S651" s="330">
        <f t="shared" si="10"/>
        <v>83.9381961911606</v>
      </c>
      <c r="T651" s="330">
        <v>-16.0618038088394</v>
      </c>
      <c r="U651" s="330" t="e">
        <v>#DIV/0!</v>
      </c>
      <c r="V651" s="330">
        <v>-39.2931392931393</v>
      </c>
      <c r="W651" s="330">
        <v>-39.2931392931393</v>
      </c>
      <c r="X651" s="331"/>
      <c r="Y651" s="335">
        <v>0</v>
      </c>
      <c r="Z651" s="335">
        <v>0</v>
      </c>
      <c r="AA651" s="335">
        <v>0</v>
      </c>
    </row>
    <row r="652" s="296" customFormat="1" spans="1:27">
      <c r="A652" s="319">
        <v>2</v>
      </c>
      <c r="B652" s="316">
        <v>22201</v>
      </c>
      <c r="C652" s="317" t="s">
        <v>745</v>
      </c>
      <c r="D652" s="318">
        <v>150</v>
      </c>
      <c r="E652" s="318">
        <v>150</v>
      </c>
      <c r="F652" s="318">
        <v>470</v>
      </c>
      <c r="G652" s="318">
        <v>470</v>
      </c>
      <c r="H652" s="318">
        <v>0</v>
      </c>
      <c r="I652" s="318">
        <v>470</v>
      </c>
      <c r="J652" s="318">
        <v>470</v>
      </c>
      <c r="K652" s="318">
        <v>0</v>
      </c>
      <c r="L652" s="318">
        <v>347.875</v>
      </c>
      <c r="M652" s="318">
        <v>347.875</v>
      </c>
      <c r="N652" s="318">
        <v>0</v>
      </c>
      <c r="O652" s="318">
        <v>0</v>
      </c>
      <c r="P652" s="318">
        <v>0</v>
      </c>
      <c r="Q652" s="318">
        <v>0</v>
      </c>
      <c r="R652" s="318">
        <v>0</v>
      </c>
      <c r="S652" s="330">
        <f t="shared" si="10"/>
        <v>0</v>
      </c>
      <c r="T652" s="330">
        <v>-100</v>
      </c>
      <c r="U652" s="330" t="e">
        <v>#DIV/0!</v>
      </c>
      <c r="V652" s="330">
        <v>-100</v>
      </c>
      <c r="W652" s="330">
        <v>-100</v>
      </c>
      <c r="X652" s="331"/>
      <c r="Y652" s="335">
        <v>0</v>
      </c>
      <c r="Z652" s="335">
        <v>0</v>
      </c>
      <c r="AA652" s="335">
        <v>0</v>
      </c>
    </row>
    <row r="653" s="296" customFormat="1" spans="1:27">
      <c r="A653" s="319"/>
      <c r="B653" s="316">
        <v>2220112</v>
      </c>
      <c r="C653" s="320" t="s">
        <v>746</v>
      </c>
      <c r="D653" s="318">
        <v>22</v>
      </c>
      <c r="E653" s="318">
        <v>22</v>
      </c>
      <c r="F653" s="318">
        <v>0</v>
      </c>
      <c r="G653" s="318">
        <v>0</v>
      </c>
      <c r="H653" s="318">
        <v>0</v>
      </c>
      <c r="I653" s="318">
        <v>0</v>
      </c>
      <c r="J653" s="318">
        <v>0</v>
      </c>
      <c r="K653" s="318">
        <v>0</v>
      </c>
      <c r="L653" s="318">
        <v>0</v>
      </c>
      <c r="M653" s="318">
        <v>0</v>
      </c>
      <c r="N653" s="318">
        <v>0</v>
      </c>
      <c r="O653" s="318">
        <v>0</v>
      </c>
      <c r="P653" s="318">
        <v>0</v>
      </c>
      <c r="Q653" s="318">
        <v>0</v>
      </c>
      <c r="R653" s="318">
        <v>0</v>
      </c>
      <c r="S653" s="330" t="str">
        <f t="shared" si="10"/>
        <v/>
      </c>
      <c r="T653" s="330" t="e">
        <v>#DIV/0!</v>
      </c>
      <c r="U653" s="330" t="e">
        <v>#DIV/0!</v>
      </c>
      <c r="V653" s="330">
        <v>-100</v>
      </c>
      <c r="W653" s="330">
        <v>-100</v>
      </c>
      <c r="X653" s="331"/>
      <c r="Y653" s="335">
        <v>0</v>
      </c>
      <c r="Z653" s="335"/>
      <c r="AA653" s="335"/>
    </row>
    <row r="654" s="296" customFormat="1" spans="1:27">
      <c r="A654" s="319"/>
      <c r="B654" s="316">
        <v>2220115</v>
      </c>
      <c r="C654" s="320" t="s">
        <v>747</v>
      </c>
      <c r="D654" s="318">
        <v>40</v>
      </c>
      <c r="E654" s="318">
        <v>40</v>
      </c>
      <c r="F654" s="318">
        <v>50</v>
      </c>
      <c r="G654" s="318">
        <v>50</v>
      </c>
      <c r="H654" s="318">
        <v>0</v>
      </c>
      <c r="I654" s="318">
        <v>50</v>
      </c>
      <c r="J654" s="318">
        <v>50</v>
      </c>
      <c r="K654" s="318">
        <v>0</v>
      </c>
      <c r="L654" s="318">
        <v>0</v>
      </c>
      <c r="M654" s="318">
        <v>0</v>
      </c>
      <c r="N654" s="318">
        <v>0</v>
      </c>
      <c r="O654" s="318">
        <v>0</v>
      </c>
      <c r="P654" s="318">
        <v>0</v>
      </c>
      <c r="Q654" s="318">
        <v>0</v>
      </c>
      <c r="R654" s="318">
        <v>0</v>
      </c>
      <c r="S654" s="330" t="str">
        <f t="shared" si="10"/>
        <v/>
      </c>
      <c r="T654" s="330" t="e">
        <v>#DIV/0!</v>
      </c>
      <c r="U654" s="330" t="e">
        <v>#DIV/0!</v>
      </c>
      <c r="V654" s="330">
        <v>-100</v>
      </c>
      <c r="W654" s="330">
        <v>-100</v>
      </c>
      <c r="X654" s="331"/>
      <c r="Y654" s="335">
        <v>0</v>
      </c>
      <c r="Z654" s="335"/>
      <c r="AA654" s="335"/>
    </row>
    <row r="655" s="296" customFormat="1" spans="1:27">
      <c r="A655" s="319"/>
      <c r="B655" s="316">
        <v>2220150</v>
      </c>
      <c r="C655" s="320" t="s">
        <v>227</v>
      </c>
      <c r="D655" s="318">
        <v>45</v>
      </c>
      <c r="E655" s="318">
        <v>45</v>
      </c>
      <c r="F655" s="318">
        <v>0</v>
      </c>
      <c r="G655" s="318">
        <v>0</v>
      </c>
      <c r="H655" s="318">
        <v>0</v>
      </c>
      <c r="I655" s="318">
        <v>0</v>
      </c>
      <c r="J655" s="318">
        <v>0</v>
      </c>
      <c r="K655" s="318">
        <v>0</v>
      </c>
      <c r="L655" s="318">
        <v>0</v>
      </c>
      <c r="M655" s="318">
        <v>0</v>
      </c>
      <c r="N655" s="318">
        <v>0</v>
      </c>
      <c r="O655" s="318">
        <v>0</v>
      </c>
      <c r="P655" s="318">
        <v>0</v>
      </c>
      <c r="Q655" s="318">
        <v>0</v>
      </c>
      <c r="R655" s="318">
        <v>0</v>
      </c>
      <c r="S655" s="330" t="str">
        <f t="shared" si="10"/>
        <v/>
      </c>
      <c r="T655" s="330" t="e">
        <v>#DIV/0!</v>
      </c>
      <c r="U655" s="330" t="e">
        <v>#DIV/0!</v>
      </c>
      <c r="V655" s="330">
        <v>-100</v>
      </c>
      <c r="W655" s="330">
        <v>-100</v>
      </c>
      <c r="X655" s="331"/>
      <c r="Y655" s="335">
        <v>0</v>
      </c>
      <c r="Z655" s="335"/>
      <c r="AA655" s="335"/>
    </row>
    <row r="656" s="296" customFormat="1" spans="1:27">
      <c r="A656" s="319"/>
      <c r="B656" s="316">
        <v>2220199</v>
      </c>
      <c r="C656" s="320" t="s">
        <v>748</v>
      </c>
      <c r="D656" s="318">
        <v>43</v>
      </c>
      <c r="E656" s="318">
        <v>43</v>
      </c>
      <c r="F656" s="318">
        <v>420</v>
      </c>
      <c r="G656" s="318">
        <v>420</v>
      </c>
      <c r="H656" s="318">
        <v>0</v>
      </c>
      <c r="I656" s="318">
        <v>420</v>
      </c>
      <c r="J656" s="318">
        <v>420</v>
      </c>
      <c r="K656" s="318">
        <v>0</v>
      </c>
      <c r="L656" s="318">
        <v>347.875</v>
      </c>
      <c r="M656" s="318">
        <v>347.875</v>
      </c>
      <c r="N656" s="318">
        <v>0</v>
      </c>
      <c r="O656" s="318">
        <v>0</v>
      </c>
      <c r="P656" s="318">
        <v>0</v>
      </c>
      <c r="Q656" s="318">
        <v>0</v>
      </c>
      <c r="R656" s="318">
        <v>0</v>
      </c>
      <c r="S656" s="330">
        <f t="shared" si="10"/>
        <v>0</v>
      </c>
      <c r="T656" s="330">
        <v>-100</v>
      </c>
      <c r="U656" s="330" t="e">
        <v>#DIV/0!</v>
      </c>
      <c r="V656" s="330">
        <v>-100</v>
      </c>
      <c r="W656" s="330">
        <v>-100</v>
      </c>
      <c r="X656" s="331"/>
      <c r="Y656" s="335">
        <v>0</v>
      </c>
      <c r="Z656" s="335"/>
      <c r="AA656" s="335"/>
    </row>
    <row r="657" s="296" customFormat="1" spans="1:27">
      <c r="A657" s="319">
        <v>2</v>
      </c>
      <c r="B657" s="316">
        <v>22204</v>
      </c>
      <c r="C657" s="317" t="s">
        <v>749</v>
      </c>
      <c r="D657" s="318">
        <v>331</v>
      </c>
      <c r="E657" s="318">
        <v>331</v>
      </c>
      <c r="F657" s="318">
        <v>0</v>
      </c>
      <c r="G657" s="318">
        <v>0</v>
      </c>
      <c r="H657" s="318">
        <v>0</v>
      </c>
      <c r="I657" s="318">
        <v>0</v>
      </c>
      <c r="J657" s="318">
        <v>0</v>
      </c>
      <c r="K657" s="318">
        <v>0</v>
      </c>
      <c r="L657" s="318">
        <v>0</v>
      </c>
      <c r="M657" s="318">
        <v>0</v>
      </c>
      <c r="N657" s="318">
        <v>0</v>
      </c>
      <c r="O657" s="318">
        <v>292</v>
      </c>
      <c r="P657" s="318">
        <v>292</v>
      </c>
      <c r="Q657" s="318">
        <v>0</v>
      </c>
      <c r="R657" s="318">
        <v>292</v>
      </c>
      <c r="S657" s="330" t="str">
        <f t="shared" si="10"/>
        <v/>
      </c>
      <c r="T657" s="330" t="e">
        <v>#DIV/0!</v>
      </c>
      <c r="U657" s="330" t="e">
        <v>#DIV/0!</v>
      </c>
      <c r="V657" s="330">
        <v>-11.7824773413897</v>
      </c>
      <c r="W657" s="330">
        <v>-11.7824773413897</v>
      </c>
      <c r="X657" s="331"/>
      <c r="Y657" s="335">
        <v>0</v>
      </c>
      <c r="Z657" s="335">
        <v>0</v>
      </c>
      <c r="AA657" s="335">
        <v>0</v>
      </c>
    </row>
    <row r="658" s="296" customFormat="1" spans="1:27">
      <c r="A658" s="319"/>
      <c r="B658" s="316">
        <v>2220404</v>
      </c>
      <c r="C658" s="320" t="s">
        <v>750</v>
      </c>
      <c r="D658" s="318">
        <v>331</v>
      </c>
      <c r="E658" s="318">
        <v>331</v>
      </c>
      <c r="F658" s="318">
        <v>0</v>
      </c>
      <c r="G658" s="318">
        <v>0</v>
      </c>
      <c r="H658" s="318">
        <v>0</v>
      </c>
      <c r="I658" s="318">
        <v>0</v>
      </c>
      <c r="J658" s="318">
        <v>0</v>
      </c>
      <c r="K658" s="318">
        <v>0</v>
      </c>
      <c r="L658" s="318">
        <v>0</v>
      </c>
      <c r="M658" s="318">
        <v>0</v>
      </c>
      <c r="N658" s="318">
        <v>0</v>
      </c>
      <c r="O658" s="318">
        <v>292</v>
      </c>
      <c r="P658" s="318">
        <v>292</v>
      </c>
      <c r="Q658" s="318">
        <v>0</v>
      </c>
      <c r="R658" s="318">
        <v>292</v>
      </c>
      <c r="S658" s="330" t="str">
        <f t="shared" si="10"/>
        <v/>
      </c>
      <c r="T658" s="330" t="e">
        <v>#DIV/0!</v>
      </c>
      <c r="U658" s="330" t="e">
        <v>#DIV/0!</v>
      </c>
      <c r="V658" s="330">
        <v>-11.7824773413897</v>
      </c>
      <c r="W658" s="330">
        <v>-11.7824773413897</v>
      </c>
      <c r="X658" s="331"/>
      <c r="Y658" s="335">
        <v>0</v>
      </c>
      <c r="Z658" s="335"/>
      <c r="AA658" s="335"/>
    </row>
    <row r="659" s="296" customFormat="1" spans="1:27">
      <c r="A659" s="319">
        <v>1</v>
      </c>
      <c r="B659" s="316">
        <v>227</v>
      </c>
      <c r="C659" s="336" t="s">
        <v>751</v>
      </c>
      <c r="D659" s="318">
        <v>0</v>
      </c>
      <c r="E659" s="318">
        <v>0</v>
      </c>
      <c r="F659" s="318">
        <v>6000</v>
      </c>
      <c r="G659" s="318">
        <v>6000</v>
      </c>
      <c r="H659" s="318">
        <v>0</v>
      </c>
      <c r="I659" s="318">
        <v>6000</v>
      </c>
      <c r="J659" s="318">
        <v>6000</v>
      </c>
      <c r="K659" s="318">
        <v>0</v>
      </c>
      <c r="L659" s="318">
        <v>5400</v>
      </c>
      <c r="M659" s="318">
        <v>5400</v>
      </c>
      <c r="N659" s="318">
        <v>0</v>
      </c>
      <c r="O659" s="318">
        <v>0</v>
      </c>
      <c r="P659" s="318">
        <v>0</v>
      </c>
      <c r="Q659" s="318">
        <v>0</v>
      </c>
      <c r="R659" s="318">
        <v>0</v>
      </c>
      <c r="S659" s="330">
        <f t="shared" si="10"/>
        <v>0</v>
      </c>
      <c r="T659" s="330">
        <v>-100</v>
      </c>
      <c r="U659" s="330" t="e">
        <v>#DIV/0!</v>
      </c>
      <c r="V659" s="330" t="e">
        <v>#DIV/0!</v>
      </c>
      <c r="W659" s="330"/>
      <c r="X659" s="331"/>
      <c r="Y659" s="335">
        <v>0</v>
      </c>
      <c r="Z659" s="335"/>
      <c r="AA659" s="335"/>
    </row>
    <row r="660" s="296" customFormat="1" spans="1:27">
      <c r="A660" s="319">
        <v>1</v>
      </c>
      <c r="B660" s="316">
        <v>232</v>
      </c>
      <c r="C660" s="336" t="s">
        <v>752</v>
      </c>
      <c r="D660" s="337">
        <v>4194</v>
      </c>
      <c r="E660" s="337">
        <v>4194</v>
      </c>
      <c r="F660" s="337">
        <v>4945</v>
      </c>
      <c r="G660" s="337">
        <v>4945</v>
      </c>
      <c r="H660" s="337">
        <v>0</v>
      </c>
      <c r="I660" s="337">
        <v>4945</v>
      </c>
      <c r="J660" s="337">
        <v>4945</v>
      </c>
      <c r="K660" s="337">
        <v>0</v>
      </c>
      <c r="L660" s="337">
        <v>4687</v>
      </c>
      <c r="M660" s="337">
        <v>4687</v>
      </c>
      <c r="N660" s="337">
        <v>0</v>
      </c>
      <c r="O660" s="337">
        <v>5015</v>
      </c>
      <c r="P660" s="337">
        <v>5015</v>
      </c>
      <c r="Q660" s="337">
        <v>0</v>
      </c>
      <c r="R660" s="337">
        <v>5015</v>
      </c>
      <c r="S660" s="330">
        <f t="shared" si="10"/>
        <v>106.998079795178</v>
      </c>
      <c r="T660" s="330">
        <v>6.99807979517815</v>
      </c>
      <c r="U660" s="330" t="e">
        <v>#DIV/0!</v>
      </c>
      <c r="V660" s="330">
        <v>19.5755841678588</v>
      </c>
      <c r="W660" s="330">
        <v>19.5755841678588</v>
      </c>
      <c r="X660" s="331"/>
      <c r="Y660" s="341">
        <v>0</v>
      </c>
      <c r="Z660" s="341">
        <v>0</v>
      </c>
      <c r="AA660" s="341">
        <v>0</v>
      </c>
    </row>
    <row r="661" s="296" customFormat="1" spans="1:27">
      <c r="A661" s="319">
        <v>2</v>
      </c>
      <c r="B661" s="316">
        <v>23203</v>
      </c>
      <c r="C661" s="336" t="s">
        <v>753</v>
      </c>
      <c r="D661" s="248">
        <v>4194</v>
      </c>
      <c r="E661" s="248">
        <v>4194</v>
      </c>
      <c r="F661" s="248">
        <v>4945</v>
      </c>
      <c r="G661" s="248">
        <v>4945</v>
      </c>
      <c r="H661" s="248">
        <v>0</v>
      </c>
      <c r="I661" s="248">
        <v>4945</v>
      </c>
      <c r="J661" s="248">
        <v>4945</v>
      </c>
      <c r="K661" s="248">
        <v>0</v>
      </c>
      <c r="L661" s="248">
        <v>4687</v>
      </c>
      <c r="M661" s="248">
        <v>4687</v>
      </c>
      <c r="N661" s="248">
        <v>0</v>
      </c>
      <c r="O661" s="248">
        <v>5015</v>
      </c>
      <c r="P661" s="248">
        <v>5015</v>
      </c>
      <c r="Q661" s="248">
        <v>0</v>
      </c>
      <c r="R661" s="248">
        <v>5015</v>
      </c>
      <c r="S661" s="330">
        <f t="shared" si="10"/>
        <v>106.998079795178</v>
      </c>
      <c r="T661" s="330">
        <v>6.99807979517815</v>
      </c>
      <c r="U661" s="330" t="e">
        <v>#DIV/0!</v>
      </c>
      <c r="V661" s="330">
        <v>19.5755841678588</v>
      </c>
      <c r="W661" s="330">
        <v>19.5755841678588</v>
      </c>
      <c r="X661" s="331"/>
      <c r="Y661" s="335">
        <v>0</v>
      </c>
      <c r="Z661" s="342">
        <v>0</v>
      </c>
      <c r="AA661" s="342">
        <v>0</v>
      </c>
    </row>
    <row r="662" s="296" customFormat="1" spans="1:27">
      <c r="A662" s="319"/>
      <c r="B662" s="316">
        <v>2320301</v>
      </c>
      <c r="C662" s="338" t="s">
        <v>754</v>
      </c>
      <c r="D662" s="318">
        <v>4145</v>
      </c>
      <c r="E662" s="318">
        <v>4145</v>
      </c>
      <c r="F662" s="318">
        <v>0</v>
      </c>
      <c r="G662" s="318">
        <v>0</v>
      </c>
      <c r="H662" s="318">
        <v>0</v>
      </c>
      <c r="I662" s="318">
        <v>0</v>
      </c>
      <c r="J662" s="318">
        <v>0</v>
      </c>
      <c r="K662" s="318">
        <v>0</v>
      </c>
      <c r="L662" s="318">
        <v>0</v>
      </c>
      <c r="M662" s="318">
        <v>0</v>
      </c>
      <c r="N662" s="318">
        <v>0</v>
      </c>
      <c r="O662" s="318">
        <v>5015</v>
      </c>
      <c r="P662" s="318">
        <v>5015</v>
      </c>
      <c r="Q662" s="318">
        <v>0</v>
      </c>
      <c r="R662" s="318">
        <v>5015</v>
      </c>
      <c r="S662" s="330" t="str">
        <f t="shared" si="10"/>
        <v/>
      </c>
      <c r="T662" s="330" t="e">
        <v>#DIV/0!</v>
      </c>
      <c r="U662" s="330" t="e">
        <v>#DIV/0!</v>
      </c>
      <c r="V662" s="330">
        <v>20.9891435464415</v>
      </c>
      <c r="W662" s="330">
        <v>20.9891435464415</v>
      </c>
      <c r="X662" s="331"/>
      <c r="Y662" s="335">
        <v>0</v>
      </c>
      <c r="Z662" s="335"/>
      <c r="AA662" s="335"/>
    </row>
    <row r="663" s="296" customFormat="1" spans="1:27">
      <c r="A663" s="319"/>
      <c r="B663" s="316">
        <v>2320303</v>
      </c>
      <c r="C663" s="338" t="s">
        <v>755</v>
      </c>
      <c r="D663" s="318">
        <v>49</v>
      </c>
      <c r="E663" s="318">
        <v>49</v>
      </c>
      <c r="F663" s="318">
        <v>0</v>
      </c>
      <c r="G663" s="318">
        <v>0</v>
      </c>
      <c r="H663" s="318">
        <v>0</v>
      </c>
      <c r="I663" s="318">
        <v>0</v>
      </c>
      <c r="J663" s="318">
        <v>0</v>
      </c>
      <c r="K663" s="318">
        <v>0</v>
      </c>
      <c r="L663" s="318">
        <v>0</v>
      </c>
      <c r="M663" s="318">
        <v>0</v>
      </c>
      <c r="N663" s="318">
        <v>0</v>
      </c>
      <c r="O663" s="318">
        <v>0</v>
      </c>
      <c r="P663" s="318">
        <v>0</v>
      </c>
      <c r="Q663" s="318">
        <v>0</v>
      </c>
      <c r="R663" s="318">
        <v>0</v>
      </c>
      <c r="S663" s="330" t="str">
        <f t="shared" si="10"/>
        <v/>
      </c>
      <c r="T663" s="330" t="e">
        <v>#DIV/0!</v>
      </c>
      <c r="U663" s="330" t="e">
        <v>#DIV/0!</v>
      </c>
      <c r="V663" s="330">
        <v>-100</v>
      </c>
      <c r="W663" s="330">
        <v>-100</v>
      </c>
      <c r="X663" s="331"/>
      <c r="Y663" s="335">
        <v>0</v>
      </c>
      <c r="Z663" s="335"/>
      <c r="AA663" s="335"/>
    </row>
    <row r="664" s="296" customFormat="1" spans="1:27">
      <c r="A664" s="319"/>
      <c r="B664" s="316">
        <v>2320304</v>
      </c>
      <c r="C664" s="316" t="s">
        <v>756</v>
      </c>
      <c r="D664" s="318">
        <v>0</v>
      </c>
      <c r="E664" s="318">
        <v>0</v>
      </c>
      <c r="F664" s="318">
        <v>4945</v>
      </c>
      <c r="G664" s="318">
        <v>4945</v>
      </c>
      <c r="H664" s="318">
        <v>0</v>
      </c>
      <c r="I664" s="318">
        <v>4945</v>
      </c>
      <c r="J664" s="318">
        <v>4945</v>
      </c>
      <c r="K664" s="318">
        <v>0</v>
      </c>
      <c r="L664" s="318">
        <v>4687</v>
      </c>
      <c r="M664" s="318">
        <v>4687</v>
      </c>
      <c r="N664" s="318">
        <v>0</v>
      </c>
      <c r="O664" s="318">
        <v>0</v>
      </c>
      <c r="P664" s="318">
        <v>0</v>
      </c>
      <c r="Q664" s="318">
        <v>0</v>
      </c>
      <c r="R664" s="318">
        <v>0</v>
      </c>
      <c r="S664" s="330">
        <f t="shared" si="10"/>
        <v>0</v>
      </c>
      <c r="T664" s="330">
        <v>-100</v>
      </c>
      <c r="U664" s="330" t="e">
        <v>#DIV/0!</v>
      </c>
      <c r="V664" s="330" t="e">
        <v>#DIV/0!</v>
      </c>
      <c r="W664" s="330"/>
      <c r="X664" s="331"/>
      <c r="Y664" s="335">
        <v>0</v>
      </c>
      <c r="Z664" s="335"/>
      <c r="AA664" s="335"/>
    </row>
    <row r="665" s="296" customFormat="1" spans="1:27">
      <c r="A665" s="319">
        <v>1</v>
      </c>
      <c r="B665" s="316">
        <v>229</v>
      </c>
      <c r="C665" s="336" t="s">
        <v>757</v>
      </c>
      <c r="D665" s="244">
        <v>1070</v>
      </c>
      <c r="E665" s="244">
        <v>1070</v>
      </c>
      <c r="F665" s="244">
        <v>2220</v>
      </c>
      <c r="G665" s="244">
        <v>2220</v>
      </c>
      <c r="H665" s="244">
        <v>0</v>
      </c>
      <c r="I665" s="244">
        <v>2220</v>
      </c>
      <c r="J665" s="244">
        <v>2220</v>
      </c>
      <c r="K665" s="244">
        <v>0</v>
      </c>
      <c r="L665" s="244">
        <v>0</v>
      </c>
      <c r="M665" s="244">
        <v>0</v>
      </c>
      <c r="N665" s="244">
        <v>0</v>
      </c>
      <c r="O665" s="244">
        <v>74</v>
      </c>
      <c r="P665" s="244">
        <v>74</v>
      </c>
      <c r="Q665" s="244">
        <v>0</v>
      </c>
      <c r="R665" s="244">
        <v>74</v>
      </c>
      <c r="S665" s="330" t="str">
        <f t="shared" si="10"/>
        <v/>
      </c>
      <c r="T665" s="330" t="e">
        <v>#DIV/0!</v>
      </c>
      <c r="U665" s="330" t="e">
        <v>#DIV/0!</v>
      </c>
      <c r="V665" s="330">
        <v>-93.0841121495327</v>
      </c>
      <c r="W665" s="330">
        <v>-93.0841121495327</v>
      </c>
      <c r="X665" s="331"/>
      <c r="Y665" s="335">
        <v>0</v>
      </c>
      <c r="Z665" s="334">
        <v>0</v>
      </c>
      <c r="AA665" s="334">
        <v>0</v>
      </c>
    </row>
    <row r="666" s="296" customFormat="1" spans="1:27">
      <c r="A666" s="319">
        <v>2</v>
      </c>
      <c r="B666" s="339">
        <v>22999</v>
      </c>
      <c r="C666" s="340" t="s">
        <v>757</v>
      </c>
      <c r="D666" s="244">
        <v>1070</v>
      </c>
      <c r="E666" s="244">
        <v>1070</v>
      </c>
      <c r="F666" s="244">
        <v>2220</v>
      </c>
      <c r="G666" s="244">
        <v>2220</v>
      </c>
      <c r="H666" s="244">
        <v>0</v>
      </c>
      <c r="I666" s="244">
        <v>2220</v>
      </c>
      <c r="J666" s="244">
        <v>2220</v>
      </c>
      <c r="K666" s="244">
        <v>0</v>
      </c>
      <c r="L666" s="244">
        <v>0</v>
      </c>
      <c r="M666" s="244">
        <v>0</v>
      </c>
      <c r="N666" s="244">
        <v>0</v>
      </c>
      <c r="O666" s="244">
        <v>74</v>
      </c>
      <c r="P666" s="244">
        <v>74</v>
      </c>
      <c r="Q666" s="244">
        <v>0</v>
      </c>
      <c r="R666" s="244">
        <v>74</v>
      </c>
      <c r="S666" s="330" t="str">
        <f t="shared" si="10"/>
        <v/>
      </c>
      <c r="T666" s="330" t="e">
        <v>#DIV/0!</v>
      </c>
      <c r="U666" s="330" t="e">
        <v>#DIV/0!</v>
      </c>
      <c r="V666" s="330">
        <v>-93.0841121495327</v>
      </c>
      <c r="W666" s="330">
        <v>-93.0841121495327</v>
      </c>
      <c r="X666" s="331"/>
      <c r="Y666" s="335">
        <v>0</v>
      </c>
      <c r="Z666" s="334">
        <v>0</v>
      </c>
      <c r="AA666" s="334">
        <v>0</v>
      </c>
    </row>
    <row r="667" s="296" customFormat="1" spans="2:27">
      <c r="B667" s="339">
        <v>2299901</v>
      </c>
      <c r="C667" s="339" t="s">
        <v>757</v>
      </c>
      <c r="D667" s="318">
        <v>1070</v>
      </c>
      <c r="E667" s="318">
        <v>1070</v>
      </c>
      <c r="F667" s="318">
        <v>2220</v>
      </c>
      <c r="G667" s="318">
        <v>2220</v>
      </c>
      <c r="H667" s="318">
        <v>0</v>
      </c>
      <c r="I667" s="318">
        <v>2220</v>
      </c>
      <c r="J667" s="318">
        <v>2220</v>
      </c>
      <c r="K667" s="318">
        <v>0</v>
      </c>
      <c r="L667" s="318">
        <v>0</v>
      </c>
      <c r="M667" s="318">
        <v>0</v>
      </c>
      <c r="N667" s="318">
        <v>0</v>
      </c>
      <c r="O667" s="318">
        <v>74</v>
      </c>
      <c r="P667" s="318">
        <v>74</v>
      </c>
      <c r="Q667" s="318">
        <v>0</v>
      </c>
      <c r="R667" s="318">
        <v>74</v>
      </c>
      <c r="S667" s="330" t="str">
        <f t="shared" si="10"/>
        <v/>
      </c>
      <c r="T667" s="330" t="e">
        <v>#DIV/0!</v>
      </c>
      <c r="U667" s="330" t="e">
        <v>#DIV/0!</v>
      </c>
      <c r="V667" s="330">
        <v>-93.0841121495327</v>
      </c>
      <c r="W667" s="330">
        <v>-93.0841121495327</v>
      </c>
      <c r="X667" s="331"/>
      <c r="Y667" s="335">
        <v>0</v>
      </c>
      <c r="Z667" s="335"/>
      <c r="AA667" s="335"/>
    </row>
    <row r="668" s="296" customFormat="1" spans="1:27">
      <c r="A668" s="319">
        <v>1</v>
      </c>
      <c r="B668" s="339">
        <v>230</v>
      </c>
      <c r="C668" s="340" t="s">
        <v>69</v>
      </c>
      <c r="D668" s="244">
        <v>19024</v>
      </c>
      <c r="E668" s="244">
        <v>19024</v>
      </c>
      <c r="F668" s="244">
        <v>7358</v>
      </c>
      <c r="G668" s="244">
        <v>7358</v>
      </c>
      <c r="H668" s="244">
        <v>0</v>
      </c>
      <c r="I668" s="244">
        <v>7358</v>
      </c>
      <c r="J668" s="244">
        <v>7358</v>
      </c>
      <c r="K668" s="244">
        <v>0</v>
      </c>
      <c r="L668" s="244">
        <v>77418</v>
      </c>
      <c r="M668" s="244">
        <v>77418</v>
      </c>
      <c r="N668" s="244">
        <v>0</v>
      </c>
      <c r="O668" s="244">
        <v>89582</v>
      </c>
      <c r="P668" s="244">
        <v>89550</v>
      </c>
      <c r="Q668" s="244">
        <v>32</v>
      </c>
      <c r="R668" s="244">
        <v>89582</v>
      </c>
      <c r="S668" s="330">
        <f t="shared" si="10"/>
        <v>115.712108295229</v>
      </c>
      <c r="T668" s="330">
        <v>15.6707742385492</v>
      </c>
      <c r="U668" s="330" t="e">
        <v>#DIV/0!</v>
      </c>
      <c r="V668" s="330">
        <v>370.889402859546</v>
      </c>
      <c r="W668" s="330">
        <v>370.889402859546</v>
      </c>
      <c r="X668" s="331"/>
      <c r="Y668" s="335">
        <v>0</v>
      </c>
      <c r="Z668" s="334">
        <v>0</v>
      </c>
      <c r="AA668" s="334">
        <v>0</v>
      </c>
    </row>
    <row r="669" s="296" customFormat="1" spans="1:27">
      <c r="A669" s="319">
        <v>2</v>
      </c>
      <c r="B669" s="339">
        <v>23003</v>
      </c>
      <c r="C669" s="340" t="s">
        <v>758</v>
      </c>
      <c r="D669" s="244">
        <v>3208</v>
      </c>
      <c r="E669" s="244">
        <v>3208</v>
      </c>
      <c r="F669" s="244">
        <v>6000</v>
      </c>
      <c r="G669" s="244">
        <v>6000</v>
      </c>
      <c r="H669" s="244">
        <v>0</v>
      </c>
      <c r="I669" s="244">
        <v>6000</v>
      </c>
      <c r="J669" s="244">
        <v>6000</v>
      </c>
      <c r="K669" s="244">
        <v>0</v>
      </c>
      <c r="L669" s="244">
        <v>6200</v>
      </c>
      <c r="M669" s="244">
        <v>6200</v>
      </c>
      <c r="N669" s="244">
        <v>0</v>
      </c>
      <c r="O669" s="244">
        <v>9356</v>
      </c>
      <c r="P669" s="244">
        <v>9356</v>
      </c>
      <c r="Q669" s="244">
        <v>0</v>
      </c>
      <c r="R669" s="244">
        <v>9356</v>
      </c>
      <c r="S669" s="330">
        <f t="shared" si="10"/>
        <v>150.903225806452</v>
      </c>
      <c r="T669" s="330">
        <v>50.9032258064516</v>
      </c>
      <c r="U669" s="330" t="e">
        <v>#DIV/0!</v>
      </c>
      <c r="V669" s="330">
        <v>191.645885286783</v>
      </c>
      <c r="W669" s="330">
        <v>191.645885286783</v>
      </c>
      <c r="X669" s="331"/>
      <c r="Y669" s="335">
        <v>0</v>
      </c>
      <c r="Z669" s="334">
        <v>0</v>
      </c>
      <c r="AA669" s="334">
        <v>0</v>
      </c>
    </row>
    <row r="670" s="296" customFormat="1" spans="2:27">
      <c r="B670" s="339">
        <v>2300351</v>
      </c>
      <c r="C670" s="339" t="s">
        <v>759</v>
      </c>
      <c r="D670" s="318">
        <v>3208</v>
      </c>
      <c r="E670" s="318">
        <v>3208</v>
      </c>
      <c r="F670" s="318">
        <v>6000</v>
      </c>
      <c r="G670" s="318">
        <v>6000</v>
      </c>
      <c r="H670" s="318">
        <v>0</v>
      </c>
      <c r="I670" s="318">
        <v>6000</v>
      </c>
      <c r="J670" s="318">
        <v>6000</v>
      </c>
      <c r="K670" s="318">
        <v>0</v>
      </c>
      <c r="L670" s="318">
        <v>6200</v>
      </c>
      <c r="M670" s="318">
        <v>6200</v>
      </c>
      <c r="N670" s="318"/>
      <c r="O670" s="318">
        <v>9356</v>
      </c>
      <c r="P670" s="318">
        <v>9356</v>
      </c>
      <c r="Q670" s="318"/>
      <c r="R670" s="318">
        <v>9356</v>
      </c>
      <c r="S670" s="330">
        <f t="shared" si="10"/>
        <v>150.903225806452</v>
      </c>
      <c r="T670" s="330">
        <v>50.9032258064516</v>
      </c>
      <c r="U670" s="330" t="e">
        <v>#DIV/0!</v>
      </c>
      <c r="V670" s="330">
        <v>191.645885286783</v>
      </c>
      <c r="W670" s="330">
        <v>191.645885286783</v>
      </c>
      <c r="X670" s="331"/>
      <c r="Y670" s="335">
        <v>0</v>
      </c>
      <c r="Z670" s="335"/>
      <c r="AA670" s="335"/>
    </row>
    <row r="671" s="296" customFormat="1" spans="2:27">
      <c r="B671" s="339"/>
      <c r="C671" s="339" t="s">
        <v>760</v>
      </c>
      <c r="D671" s="318">
        <v>1358</v>
      </c>
      <c r="E671" s="318">
        <v>1358</v>
      </c>
      <c r="F671" s="318">
        <v>1358</v>
      </c>
      <c r="G671" s="318">
        <v>1358</v>
      </c>
      <c r="H671" s="318">
        <v>0</v>
      </c>
      <c r="I671" s="318">
        <v>1358</v>
      </c>
      <c r="J671" s="318">
        <v>1358</v>
      </c>
      <c r="K671" s="318"/>
      <c r="L671" s="318"/>
      <c r="M671" s="318"/>
      <c r="N671" s="318"/>
      <c r="O671" s="318">
        <v>281</v>
      </c>
      <c r="P671" s="318">
        <v>281</v>
      </c>
      <c r="Q671" s="318"/>
      <c r="R671" s="318">
        <v>281</v>
      </c>
      <c r="S671" s="330" t="str">
        <f t="shared" si="10"/>
        <v/>
      </c>
      <c r="T671" s="330" t="e">
        <v>#DIV/0!</v>
      </c>
      <c r="U671" s="330" t="e">
        <v>#DIV/0!</v>
      </c>
      <c r="V671" s="330">
        <v>-79.3078055964654</v>
      </c>
      <c r="W671" s="330">
        <v>-79.3078055964654</v>
      </c>
      <c r="X671" s="331"/>
      <c r="Y671" s="335">
        <v>0</v>
      </c>
      <c r="Z671" s="335"/>
      <c r="AA671" s="335"/>
    </row>
    <row r="672" s="296" customFormat="1" spans="2:27">
      <c r="B672" s="339">
        <v>23004</v>
      </c>
      <c r="C672" s="339" t="s">
        <v>761</v>
      </c>
      <c r="D672" s="318"/>
      <c r="E672" s="318"/>
      <c r="F672" s="318"/>
      <c r="G672" s="318"/>
      <c r="H672" s="318"/>
      <c r="I672" s="318"/>
      <c r="J672" s="318"/>
      <c r="K672" s="318"/>
      <c r="L672" s="318">
        <v>71218</v>
      </c>
      <c r="M672" s="318">
        <v>71218</v>
      </c>
      <c r="N672" s="318"/>
      <c r="O672" s="318">
        <v>68018</v>
      </c>
      <c r="P672" s="318">
        <v>68018</v>
      </c>
      <c r="Q672" s="318"/>
      <c r="R672" s="318">
        <v>68018</v>
      </c>
      <c r="S672" s="330">
        <f t="shared" si="10"/>
        <v>95.5067539105282</v>
      </c>
      <c r="T672" s="330">
        <v>-4.49324608947176</v>
      </c>
      <c r="U672" s="330" t="e">
        <v>#DIV/0!</v>
      </c>
      <c r="V672" s="330" t="e">
        <v>#DIV/0!</v>
      </c>
      <c r="W672" s="330"/>
      <c r="X672" s="331"/>
      <c r="Y672" s="335">
        <v>0</v>
      </c>
      <c r="Z672" s="335"/>
      <c r="AA672" s="335"/>
    </row>
    <row r="673" s="296" customFormat="1" spans="2:27">
      <c r="B673" s="339">
        <v>2300901</v>
      </c>
      <c r="C673" s="339" t="s">
        <v>762</v>
      </c>
      <c r="D673" s="318">
        <v>14458</v>
      </c>
      <c r="E673" s="318">
        <v>14458</v>
      </c>
      <c r="F673" s="318"/>
      <c r="G673" s="318"/>
      <c r="H673" s="318"/>
      <c r="I673" s="318"/>
      <c r="J673" s="318"/>
      <c r="K673" s="318"/>
      <c r="L673" s="318"/>
      <c r="M673" s="318"/>
      <c r="N673" s="318"/>
      <c r="O673" s="318">
        <v>11927</v>
      </c>
      <c r="P673" s="318">
        <v>11895</v>
      </c>
      <c r="Q673" s="318">
        <v>32</v>
      </c>
      <c r="R673" s="318">
        <v>11927</v>
      </c>
      <c r="S673" s="330" t="str">
        <f t="shared" si="10"/>
        <v/>
      </c>
      <c r="T673" s="330" t="e">
        <v>#DIV/0!</v>
      </c>
      <c r="U673" s="330" t="e">
        <v>#DIV/0!</v>
      </c>
      <c r="V673" s="330">
        <v>-17.5058790980772</v>
      </c>
      <c r="W673" s="330">
        <v>-17.5058790980772</v>
      </c>
      <c r="X673" s="331"/>
      <c r="Y673" s="335">
        <v>0</v>
      </c>
      <c r="Z673" s="335"/>
      <c r="AA673" s="335"/>
    </row>
    <row r="674" s="296" customFormat="1" spans="1:27">
      <c r="A674" s="296">
        <v>1</v>
      </c>
      <c r="B674" s="339"/>
      <c r="C674" s="340" t="s">
        <v>763</v>
      </c>
      <c r="D674" s="244">
        <v>13600</v>
      </c>
      <c r="E674" s="244">
        <v>13600</v>
      </c>
      <c r="F674" s="244">
        <v>53000</v>
      </c>
      <c r="G674" s="244">
        <v>53000</v>
      </c>
      <c r="H674" s="244">
        <v>0</v>
      </c>
      <c r="I674" s="244">
        <v>4800</v>
      </c>
      <c r="J674" s="244">
        <v>4800</v>
      </c>
      <c r="K674" s="244">
        <v>0</v>
      </c>
      <c r="L674" s="244">
        <v>12700</v>
      </c>
      <c r="M674" s="244">
        <v>12700</v>
      </c>
      <c r="N674" s="244">
        <v>0</v>
      </c>
      <c r="O674" s="244">
        <v>12700</v>
      </c>
      <c r="P674" s="244">
        <v>12700</v>
      </c>
      <c r="Q674" s="244">
        <v>0</v>
      </c>
      <c r="R674" s="244">
        <v>12700</v>
      </c>
      <c r="S674" s="330">
        <f t="shared" si="10"/>
        <v>100</v>
      </c>
      <c r="T674" s="330">
        <v>0</v>
      </c>
      <c r="U674" s="330" t="e">
        <v>#DIV/0!</v>
      </c>
      <c r="V674" s="330">
        <v>-6.61764705882353</v>
      </c>
      <c r="W674" s="330">
        <v>-6.61764705882353</v>
      </c>
      <c r="X674" s="331"/>
      <c r="Y674" s="334">
        <v>0</v>
      </c>
      <c r="Z674" s="334">
        <v>0</v>
      </c>
      <c r="AA674" s="334">
        <v>0</v>
      </c>
    </row>
    <row r="675" s="296" customFormat="1" spans="1:27">
      <c r="A675" s="296">
        <v>1</v>
      </c>
      <c r="B675" s="339">
        <v>231</v>
      </c>
      <c r="C675" s="340" t="s">
        <v>764</v>
      </c>
      <c r="D675" s="244">
        <v>13600</v>
      </c>
      <c r="E675" s="244">
        <v>13600</v>
      </c>
      <c r="F675" s="244">
        <v>53000</v>
      </c>
      <c r="G675" s="244">
        <v>53000</v>
      </c>
      <c r="H675" s="244">
        <v>0</v>
      </c>
      <c r="I675" s="244">
        <v>4800</v>
      </c>
      <c r="J675" s="244">
        <v>4800</v>
      </c>
      <c r="K675" s="244">
        <v>0</v>
      </c>
      <c r="L675" s="244">
        <v>12700</v>
      </c>
      <c r="M675" s="244">
        <v>12700</v>
      </c>
      <c r="N675" s="244">
        <v>0</v>
      </c>
      <c r="O675" s="244">
        <v>12700</v>
      </c>
      <c r="P675" s="244">
        <v>12700</v>
      </c>
      <c r="Q675" s="244">
        <v>0</v>
      </c>
      <c r="R675" s="244">
        <v>12700</v>
      </c>
      <c r="S675" s="330">
        <f t="shared" si="10"/>
        <v>100</v>
      </c>
      <c r="T675" s="330">
        <v>0</v>
      </c>
      <c r="U675" s="330" t="e">
        <v>#DIV/0!</v>
      </c>
      <c r="V675" s="330">
        <v>-6.61764705882353</v>
      </c>
      <c r="W675" s="330">
        <v>-6.61764705882353</v>
      </c>
      <c r="X675" s="331"/>
      <c r="Y675" s="334">
        <v>0</v>
      </c>
      <c r="Z675" s="334">
        <v>0</v>
      </c>
      <c r="AA675" s="334">
        <v>0</v>
      </c>
    </row>
    <row r="676" s="296" customFormat="1" spans="1:27">
      <c r="A676" s="296">
        <v>2</v>
      </c>
      <c r="B676" s="339">
        <v>23102</v>
      </c>
      <c r="C676" s="340" t="s">
        <v>765</v>
      </c>
      <c r="D676" s="244">
        <v>13600</v>
      </c>
      <c r="E676" s="244">
        <v>13600</v>
      </c>
      <c r="F676" s="244">
        <v>53000</v>
      </c>
      <c r="G676" s="244">
        <v>53000</v>
      </c>
      <c r="H676" s="244">
        <v>0</v>
      </c>
      <c r="I676" s="244">
        <v>4800</v>
      </c>
      <c r="J676" s="244">
        <v>4800</v>
      </c>
      <c r="K676" s="244">
        <v>0</v>
      </c>
      <c r="L676" s="244">
        <v>12700</v>
      </c>
      <c r="M676" s="244">
        <v>12700</v>
      </c>
      <c r="N676" s="244">
        <v>0</v>
      </c>
      <c r="O676" s="244">
        <v>12700</v>
      </c>
      <c r="P676" s="244">
        <v>12700</v>
      </c>
      <c r="Q676" s="244">
        <v>0</v>
      </c>
      <c r="R676" s="244">
        <v>12700</v>
      </c>
      <c r="S676" s="330">
        <f t="shared" si="10"/>
        <v>100</v>
      </c>
      <c r="T676" s="330">
        <v>0</v>
      </c>
      <c r="U676" s="330" t="e">
        <v>#DIV/0!</v>
      </c>
      <c r="V676" s="330">
        <v>-6.61764705882353</v>
      </c>
      <c r="W676" s="330">
        <v>-6.61764705882353</v>
      </c>
      <c r="X676" s="331"/>
      <c r="Y676" s="334">
        <v>0</v>
      </c>
      <c r="Z676" s="334">
        <v>0</v>
      </c>
      <c r="AA676" s="334">
        <v>0</v>
      </c>
    </row>
    <row r="677" s="296" customFormat="1" spans="2:27">
      <c r="B677" s="339">
        <v>2310201</v>
      </c>
      <c r="C677" s="339" t="s">
        <v>766</v>
      </c>
      <c r="D677" s="318">
        <v>13600</v>
      </c>
      <c r="E677" s="318">
        <v>13600</v>
      </c>
      <c r="F677" s="318">
        <v>53000</v>
      </c>
      <c r="G677" s="318">
        <v>53000</v>
      </c>
      <c r="H677" s="318">
        <v>0</v>
      </c>
      <c r="I677" s="318">
        <v>4800</v>
      </c>
      <c r="J677" s="318">
        <v>4800</v>
      </c>
      <c r="K677" s="318"/>
      <c r="L677" s="318">
        <v>12700</v>
      </c>
      <c r="M677" s="318">
        <v>12700</v>
      </c>
      <c r="N677" s="318"/>
      <c r="O677" s="318">
        <v>12700</v>
      </c>
      <c r="P677" s="318">
        <v>12700</v>
      </c>
      <c r="Q677" s="318"/>
      <c r="R677" s="318">
        <v>12700</v>
      </c>
      <c r="S677" s="330">
        <f t="shared" si="10"/>
        <v>100</v>
      </c>
      <c r="T677" s="330">
        <v>0</v>
      </c>
      <c r="U677" s="330" t="e">
        <v>#DIV/0!</v>
      </c>
      <c r="V677" s="330">
        <v>-6.61764705882353</v>
      </c>
      <c r="W677" s="330">
        <v>-6.61764705882353</v>
      </c>
      <c r="X677" s="331"/>
      <c r="Y677" s="335">
        <v>0</v>
      </c>
      <c r="Z677" s="335"/>
      <c r="AA677" s="335"/>
    </row>
    <row r="678" s="296" customFormat="1" spans="6:8">
      <c r="F678" s="137"/>
      <c r="G678" s="137"/>
      <c r="H678" s="137"/>
    </row>
  </sheetData>
  <mergeCells count="12">
    <mergeCell ref="B2:W2"/>
    <mergeCell ref="P5:Q5"/>
    <mergeCell ref="Y5:AA5"/>
    <mergeCell ref="B5:B6"/>
    <mergeCell ref="C5:C6"/>
    <mergeCell ref="D5:D6"/>
    <mergeCell ref="E5:E6"/>
    <mergeCell ref="F5:F6"/>
    <mergeCell ref="L5:L6"/>
    <mergeCell ref="O5:O6"/>
    <mergeCell ref="S5:S6"/>
    <mergeCell ref="W5:W6"/>
  </mergeCells>
  <printOptions horizontalCentered="1"/>
  <pageMargins left="0.590551181102362" right="0.590551181102362" top="0.78740157480315" bottom="0.590551181102362" header="0.511811023622047" footer="0.511811023622047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1:O43"/>
  <sheetViews>
    <sheetView topLeftCell="B1" workbookViewId="0">
      <pane xSplit="4" ySplit="6" topLeftCell="F25" activePane="bottomRight" state="frozen"/>
      <selection/>
      <selection pane="topRight"/>
      <selection pane="bottomLeft"/>
      <selection pane="bottomRight" activeCell="G17" sqref="G17"/>
    </sheetView>
  </sheetViews>
  <sheetFormatPr defaultColWidth="9" defaultRowHeight="14.25"/>
  <cols>
    <col min="1" max="1" width="2.75" hidden="1" customWidth="1"/>
    <col min="2" max="2" width="8" customWidth="1"/>
    <col min="3" max="3" width="6.875" customWidth="1"/>
    <col min="4" max="6" width="7.125" customWidth="1"/>
    <col min="7" max="8" width="8" style="283" customWidth="1"/>
    <col min="9" max="9" width="6.875" style="283" customWidth="1"/>
    <col min="10" max="10" width="8" style="283" customWidth="1"/>
    <col min="11" max="11" width="6" style="283" customWidth="1"/>
    <col min="12" max="12" width="7.625" style="283" customWidth="1"/>
    <col min="13" max="13" width="8" style="283" customWidth="1"/>
    <col min="14" max="14" width="7.5" style="283" customWidth="1"/>
    <col min="15" max="15" width="7.625" customWidth="1"/>
  </cols>
  <sheetData>
    <row r="1" spans="2:2">
      <c r="B1" s="284" t="s">
        <v>767</v>
      </c>
    </row>
    <row r="2" ht="22.5" spans="2:15">
      <c r="B2" s="285" t="s">
        <v>768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ht="7.5" customHeight="1" spans="2:15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ht="18.75" customHeight="1" spans="15:15">
      <c r="O4" s="294" t="s">
        <v>2</v>
      </c>
    </row>
    <row r="5" ht="18" customHeight="1" spans="2:15">
      <c r="B5" s="288" t="s">
        <v>769</v>
      </c>
      <c r="C5" s="288" t="s">
        <v>214</v>
      </c>
      <c r="D5" s="288" t="s">
        <v>770</v>
      </c>
      <c r="E5" s="289" t="s">
        <v>91</v>
      </c>
      <c r="F5" s="289"/>
      <c r="G5" s="289"/>
      <c r="H5" s="289"/>
      <c r="I5" s="289"/>
      <c r="J5" s="289"/>
      <c r="K5" s="289"/>
      <c r="L5" s="289"/>
      <c r="M5" s="289"/>
      <c r="N5" s="289"/>
      <c r="O5" s="289" t="s">
        <v>771</v>
      </c>
    </row>
    <row r="6" ht="49.5" customHeight="1" spans="2:15">
      <c r="B6" s="290"/>
      <c r="C6" s="290"/>
      <c r="D6" s="290"/>
      <c r="E6" s="289" t="s">
        <v>772</v>
      </c>
      <c r="F6" s="291" t="s">
        <v>773</v>
      </c>
      <c r="G6" s="291" t="s">
        <v>774</v>
      </c>
      <c r="H6" s="291" t="s">
        <v>775</v>
      </c>
      <c r="I6" s="291" t="s">
        <v>776</v>
      </c>
      <c r="J6" s="291" t="s">
        <v>777</v>
      </c>
      <c r="K6" s="291" t="s">
        <v>778</v>
      </c>
      <c r="L6" s="291" t="s">
        <v>779</v>
      </c>
      <c r="M6" s="291" t="s">
        <v>780</v>
      </c>
      <c r="N6" s="291" t="s">
        <v>781</v>
      </c>
      <c r="O6" s="289"/>
    </row>
    <row r="7" s="282" customFormat="1" ht="16.5" customHeight="1" spans="2:15">
      <c r="B7" s="292" t="s">
        <v>214</v>
      </c>
      <c r="C7" s="293">
        <f t="shared" ref="C7:O7" si="0">SUM(C8:C43)</f>
        <v>68017.787308</v>
      </c>
      <c r="D7" s="293">
        <f t="shared" si="0"/>
        <v>51446.375408</v>
      </c>
      <c r="E7" s="293">
        <f t="shared" si="0"/>
        <v>3755.0519</v>
      </c>
      <c r="F7" s="293">
        <f t="shared" si="0"/>
        <v>6514.32894</v>
      </c>
      <c r="G7" s="293">
        <f t="shared" si="0"/>
        <v>1674.5</v>
      </c>
      <c r="H7" s="293">
        <f t="shared" si="0"/>
        <v>9253.604258</v>
      </c>
      <c r="I7" s="293">
        <f t="shared" si="0"/>
        <v>5617.4068</v>
      </c>
      <c r="J7" s="293">
        <f t="shared" si="0"/>
        <v>11430.3144</v>
      </c>
      <c r="K7" s="293">
        <f t="shared" si="0"/>
        <v>1519.12</v>
      </c>
      <c r="L7" s="293">
        <f t="shared" si="0"/>
        <v>3984.37</v>
      </c>
      <c r="M7" s="293">
        <f t="shared" si="0"/>
        <v>2266.821</v>
      </c>
      <c r="N7" s="293">
        <f t="shared" si="0"/>
        <v>5430.85811</v>
      </c>
      <c r="O7" s="293">
        <f t="shared" si="0"/>
        <v>16571.4119</v>
      </c>
    </row>
    <row r="8" s="282" customFormat="1" ht="16.5" customHeight="1" spans="2:15">
      <c r="B8" s="292" t="s">
        <v>782</v>
      </c>
      <c r="C8" s="293">
        <f t="shared" ref="C8:C43" si="1">D8+O8</f>
        <v>5029.07186</v>
      </c>
      <c r="D8" s="293">
        <f t="shared" ref="D8:D43" si="2">SUM(E8:N8)</f>
        <v>3757.08186</v>
      </c>
      <c r="E8" s="293">
        <v>275.9745</v>
      </c>
      <c r="F8" s="293">
        <v>463.28996</v>
      </c>
      <c r="G8" s="293">
        <v>20</v>
      </c>
      <c r="H8" s="293">
        <v>225.988</v>
      </c>
      <c r="I8" s="293">
        <v>358.836</v>
      </c>
      <c r="J8" s="295">
        <v>789.0086</v>
      </c>
      <c r="K8" s="295">
        <v>73.78</v>
      </c>
      <c r="L8" s="293">
        <v>1066.63</v>
      </c>
      <c r="M8" s="293">
        <v>49.816</v>
      </c>
      <c r="N8" s="293">
        <v>433.7588</v>
      </c>
      <c r="O8" s="293">
        <v>1271.99</v>
      </c>
    </row>
    <row r="9" s="282" customFormat="1" ht="16.5" customHeight="1" spans="2:15">
      <c r="B9" s="292" t="s">
        <v>783</v>
      </c>
      <c r="C9" s="293">
        <f t="shared" si="1"/>
        <v>3394.9995</v>
      </c>
      <c r="D9" s="293">
        <f t="shared" si="2"/>
        <v>2607.7248</v>
      </c>
      <c r="E9" s="293">
        <v>403.214</v>
      </c>
      <c r="F9" s="293">
        <v>317.8611</v>
      </c>
      <c r="G9" s="293">
        <v>0</v>
      </c>
      <c r="H9" s="293">
        <v>85.84</v>
      </c>
      <c r="I9" s="293">
        <v>304.2745</v>
      </c>
      <c r="J9" s="295">
        <v>420.664</v>
      </c>
      <c r="K9" s="295">
        <v>17.07</v>
      </c>
      <c r="L9" s="293">
        <v>645</v>
      </c>
      <c r="M9" s="293">
        <v>96.232</v>
      </c>
      <c r="N9" s="293">
        <v>317.5692</v>
      </c>
      <c r="O9" s="293">
        <v>787.2747</v>
      </c>
    </row>
    <row r="10" s="282" customFormat="1" ht="16.5" customHeight="1" spans="2:15">
      <c r="B10" s="292" t="s">
        <v>784</v>
      </c>
      <c r="C10" s="293">
        <f t="shared" si="1"/>
        <v>2551.266363</v>
      </c>
      <c r="D10" s="293">
        <f t="shared" si="2"/>
        <v>2240.488163</v>
      </c>
      <c r="E10" s="293">
        <v>264.8274</v>
      </c>
      <c r="F10" s="293">
        <v>268.082296</v>
      </c>
      <c r="G10" s="293">
        <v>0</v>
      </c>
      <c r="H10" s="293">
        <v>156.672167</v>
      </c>
      <c r="I10" s="293">
        <v>224.675</v>
      </c>
      <c r="J10" s="295">
        <v>471.879</v>
      </c>
      <c r="K10" s="295">
        <v>17.88</v>
      </c>
      <c r="L10" s="293">
        <v>585</v>
      </c>
      <c r="M10" s="293">
        <v>56.508</v>
      </c>
      <c r="N10" s="293">
        <v>194.9643</v>
      </c>
      <c r="O10" s="293">
        <v>310.7782</v>
      </c>
    </row>
    <row r="11" s="282" customFormat="1" ht="16.5" customHeight="1" spans="2:15">
      <c r="B11" s="292" t="s">
        <v>785</v>
      </c>
      <c r="C11" s="293">
        <f t="shared" si="1"/>
        <v>2526.6157</v>
      </c>
      <c r="D11" s="293">
        <f t="shared" si="2"/>
        <v>1866.1335</v>
      </c>
      <c r="E11" s="293">
        <v>0</v>
      </c>
      <c r="F11" s="293">
        <v>280.5237</v>
      </c>
      <c r="G11" s="293">
        <v>45</v>
      </c>
      <c r="H11" s="293">
        <v>63.68</v>
      </c>
      <c r="I11" s="293">
        <v>273.9209</v>
      </c>
      <c r="J11" s="295">
        <v>349.8095</v>
      </c>
      <c r="K11" s="295">
        <v>0</v>
      </c>
      <c r="L11" s="293">
        <v>435</v>
      </c>
      <c r="M11" s="293">
        <v>78.0824</v>
      </c>
      <c r="N11" s="293">
        <v>340.117</v>
      </c>
      <c r="O11" s="293">
        <v>660.4822</v>
      </c>
    </row>
    <row r="12" s="282" customFormat="1" ht="16.5" customHeight="1" spans="2:15">
      <c r="B12" s="292" t="s">
        <v>786</v>
      </c>
      <c r="C12" s="293">
        <f t="shared" si="1"/>
        <v>1965.49518</v>
      </c>
      <c r="D12" s="293">
        <f t="shared" si="2"/>
        <v>1532.56638</v>
      </c>
      <c r="E12" s="293">
        <v>193.1908</v>
      </c>
      <c r="F12" s="293">
        <v>215.77748</v>
      </c>
      <c r="G12" s="293">
        <v>0</v>
      </c>
      <c r="H12" s="293">
        <v>263.02</v>
      </c>
      <c r="I12" s="293">
        <v>174.545</v>
      </c>
      <c r="J12" s="295">
        <v>401.8702</v>
      </c>
      <c r="K12" s="295">
        <v>0</v>
      </c>
      <c r="L12" s="293">
        <v>120</v>
      </c>
      <c r="M12" s="293">
        <v>42.1912</v>
      </c>
      <c r="N12" s="293">
        <v>121.9717</v>
      </c>
      <c r="O12" s="293">
        <v>432.9288</v>
      </c>
    </row>
    <row r="13" s="282" customFormat="1" ht="16.5" customHeight="1" spans="2:15">
      <c r="B13" s="292" t="s">
        <v>787</v>
      </c>
      <c r="C13" s="293">
        <f t="shared" si="1"/>
        <v>2083.579262</v>
      </c>
      <c r="D13" s="293">
        <f t="shared" si="2"/>
        <v>1509.110262</v>
      </c>
      <c r="E13" s="293">
        <v>132.4004</v>
      </c>
      <c r="F13" s="293">
        <v>213.3123</v>
      </c>
      <c r="G13" s="293">
        <v>30</v>
      </c>
      <c r="H13" s="293">
        <v>99.250212</v>
      </c>
      <c r="I13" s="293">
        <v>237.672</v>
      </c>
      <c r="J13" s="295">
        <v>364.6623</v>
      </c>
      <c r="K13" s="295">
        <v>18</v>
      </c>
      <c r="L13" s="293">
        <v>150</v>
      </c>
      <c r="M13" s="293">
        <v>41.2288</v>
      </c>
      <c r="N13" s="293">
        <v>222.58425</v>
      </c>
      <c r="O13" s="293">
        <v>574.469</v>
      </c>
    </row>
    <row r="14" s="282" customFormat="1" ht="16.5" customHeight="1" spans="2:15">
      <c r="B14" s="292" t="s">
        <v>788</v>
      </c>
      <c r="C14" s="293">
        <f t="shared" si="1"/>
        <v>2874.728819</v>
      </c>
      <c r="D14" s="293">
        <f t="shared" si="2"/>
        <v>2220.418619</v>
      </c>
      <c r="E14" s="293">
        <v>33.2716</v>
      </c>
      <c r="F14" s="293">
        <v>290.373152</v>
      </c>
      <c r="G14" s="293">
        <v>10</v>
      </c>
      <c r="H14" s="293">
        <v>299.208167</v>
      </c>
      <c r="I14" s="293">
        <v>284.652</v>
      </c>
      <c r="J14" s="295">
        <v>328.734</v>
      </c>
      <c r="K14" s="295">
        <v>0</v>
      </c>
      <c r="L14" s="293">
        <v>583.84</v>
      </c>
      <c r="M14" s="293">
        <v>71.1808</v>
      </c>
      <c r="N14" s="293">
        <v>319.1589</v>
      </c>
      <c r="O14" s="293">
        <v>654.3102</v>
      </c>
    </row>
    <row r="15" s="282" customFormat="1" ht="16.5" customHeight="1" spans="2:15">
      <c r="B15" s="292" t="s">
        <v>789</v>
      </c>
      <c r="C15" s="293">
        <f t="shared" si="1"/>
        <v>2101.396</v>
      </c>
      <c r="D15" s="293">
        <f t="shared" si="2"/>
        <v>1528.7286</v>
      </c>
      <c r="E15" s="293">
        <v>22.9052</v>
      </c>
      <c r="F15" s="293">
        <v>181.9299</v>
      </c>
      <c r="G15" s="293">
        <v>143</v>
      </c>
      <c r="H15" s="293">
        <v>346.764</v>
      </c>
      <c r="I15" s="293">
        <v>191.835</v>
      </c>
      <c r="J15" s="295">
        <v>242.657</v>
      </c>
      <c r="K15" s="295">
        <v>51.53</v>
      </c>
      <c r="L15" s="293">
        <v>72</v>
      </c>
      <c r="M15" s="293">
        <v>53.4776</v>
      </c>
      <c r="N15" s="293">
        <v>222.6299</v>
      </c>
      <c r="O15" s="293">
        <v>572.6674</v>
      </c>
    </row>
    <row r="16" s="282" customFormat="1" ht="16.5" customHeight="1" spans="2:15">
      <c r="B16" s="292" t="s">
        <v>790</v>
      </c>
      <c r="C16" s="293">
        <f t="shared" si="1"/>
        <v>2015.18758</v>
      </c>
      <c r="D16" s="293">
        <f t="shared" si="2"/>
        <v>1504.13778</v>
      </c>
      <c r="E16" s="293">
        <v>160.9889</v>
      </c>
      <c r="F16" s="293">
        <v>158.06808</v>
      </c>
      <c r="G16" s="293">
        <v>0</v>
      </c>
      <c r="H16" s="293">
        <v>401.936</v>
      </c>
      <c r="I16" s="293">
        <v>144.179</v>
      </c>
      <c r="J16" s="295">
        <v>371.3376</v>
      </c>
      <c r="K16" s="295">
        <v>0</v>
      </c>
      <c r="L16" s="293">
        <v>0</v>
      </c>
      <c r="M16" s="293">
        <v>107.9376</v>
      </c>
      <c r="N16" s="293">
        <v>159.6906</v>
      </c>
      <c r="O16" s="293">
        <v>511.0498</v>
      </c>
    </row>
    <row r="17" s="282" customFormat="1" ht="16.5" customHeight="1" spans="2:15">
      <c r="B17" s="292" t="s">
        <v>791</v>
      </c>
      <c r="C17" s="293">
        <f t="shared" si="1"/>
        <v>1486.4637</v>
      </c>
      <c r="D17" s="293">
        <f t="shared" si="2"/>
        <v>1321.6685</v>
      </c>
      <c r="E17" s="293">
        <v>275.1189</v>
      </c>
      <c r="F17" s="293">
        <v>203.5134</v>
      </c>
      <c r="G17" s="293">
        <v>120</v>
      </c>
      <c r="H17" s="293">
        <v>103.876</v>
      </c>
      <c r="I17" s="293">
        <v>128.013</v>
      </c>
      <c r="J17" s="295">
        <v>358.3258</v>
      </c>
      <c r="K17" s="295">
        <v>0</v>
      </c>
      <c r="L17" s="293">
        <v>0</v>
      </c>
      <c r="M17" s="293">
        <v>52.6488</v>
      </c>
      <c r="N17" s="293">
        <v>80.1726</v>
      </c>
      <c r="O17" s="293">
        <v>164.7952</v>
      </c>
    </row>
    <row r="18" s="282" customFormat="1" ht="16.5" customHeight="1" spans="2:15">
      <c r="B18" s="292" t="s">
        <v>792</v>
      </c>
      <c r="C18" s="293">
        <f t="shared" si="1"/>
        <v>1509.330048</v>
      </c>
      <c r="D18" s="293">
        <f t="shared" si="2"/>
        <v>1361.853248</v>
      </c>
      <c r="E18" s="293">
        <v>101.1039</v>
      </c>
      <c r="F18" s="293">
        <v>164.429648</v>
      </c>
      <c r="G18" s="293">
        <v>135</v>
      </c>
      <c r="H18" s="293">
        <v>231.868</v>
      </c>
      <c r="I18" s="293">
        <v>134.727</v>
      </c>
      <c r="J18" s="295">
        <v>338.8767</v>
      </c>
      <c r="K18" s="295">
        <v>0</v>
      </c>
      <c r="L18" s="293">
        <v>50</v>
      </c>
      <c r="M18" s="293">
        <v>81.9922</v>
      </c>
      <c r="N18" s="293">
        <v>123.8558</v>
      </c>
      <c r="O18" s="293">
        <v>147.4768</v>
      </c>
    </row>
    <row r="19" s="282" customFormat="1" ht="16.5" customHeight="1" spans="2:15">
      <c r="B19" s="292" t="s">
        <v>793</v>
      </c>
      <c r="C19" s="293">
        <f t="shared" si="1"/>
        <v>1164.67502</v>
      </c>
      <c r="D19" s="293">
        <f t="shared" si="2"/>
        <v>1010.59502</v>
      </c>
      <c r="E19" s="293">
        <v>80.8334</v>
      </c>
      <c r="F19" s="293">
        <v>130.28782</v>
      </c>
      <c r="G19" s="293">
        <v>0</v>
      </c>
      <c r="H19" s="293">
        <v>182.404</v>
      </c>
      <c r="I19" s="293">
        <v>91.322</v>
      </c>
      <c r="J19" s="295">
        <v>260.7329</v>
      </c>
      <c r="K19" s="295">
        <v>130.43</v>
      </c>
      <c r="L19" s="293">
        <v>0</v>
      </c>
      <c r="M19" s="293">
        <v>30.8984</v>
      </c>
      <c r="N19" s="293">
        <v>103.6865</v>
      </c>
      <c r="O19" s="293">
        <v>154.08</v>
      </c>
    </row>
    <row r="20" s="282" customFormat="1" ht="16.5" customHeight="1" spans="2:15">
      <c r="B20" s="292" t="s">
        <v>794</v>
      </c>
      <c r="C20" s="293">
        <f t="shared" si="1"/>
        <v>2528.4042</v>
      </c>
      <c r="D20" s="293">
        <f t="shared" si="2"/>
        <v>2041.5354</v>
      </c>
      <c r="E20" s="293">
        <v>37.233</v>
      </c>
      <c r="F20" s="293">
        <v>270.8151</v>
      </c>
      <c r="G20" s="293">
        <v>0</v>
      </c>
      <c r="H20" s="293">
        <v>303.504</v>
      </c>
      <c r="I20" s="293">
        <v>260.974</v>
      </c>
      <c r="J20" s="295">
        <v>481.4813</v>
      </c>
      <c r="K20" s="295">
        <v>388.46</v>
      </c>
      <c r="L20" s="293">
        <v>0</v>
      </c>
      <c r="M20" s="293">
        <v>65.0416</v>
      </c>
      <c r="N20" s="293">
        <v>234.0264</v>
      </c>
      <c r="O20" s="293">
        <v>486.8688</v>
      </c>
    </row>
    <row r="21" s="282" customFormat="1" ht="16.5" customHeight="1" spans="2:15">
      <c r="B21" s="292" t="s">
        <v>795</v>
      </c>
      <c r="C21" s="293">
        <f t="shared" si="1"/>
        <v>3068.602084</v>
      </c>
      <c r="D21" s="293">
        <f t="shared" si="2"/>
        <v>1483.692284</v>
      </c>
      <c r="E21" s="293">
        <v>72.2963</v>
      </c>
      <c r="F21" s="293">
        <v>188.043084</v>
      </c>
      <c r="G21" s="293">
        <v>43.5</v>
      </c>
      <c r="H21" s="293">
        <v>425.8</v>
      </c>
      <c r="I21" s="293">
        <v>192.822</v>
      </c>
      <c r="J21" s="295">
        <v>343.6877</v>
      </c>
      <c r="K21" s="295">
        <v>0</v>
      </c>
      <c r="L21" s="293">
        <v>0</v>
      </c>
      <c r="M21" s="293">
        <v>42.7312</v>
      </c>
      <c r="N21" s="293">
        <v>174.812</v>
      </c>
      <c r="O21" s="293">
        <v>1584.9098</v>
      </c>
    </row>
    <row r="22" s="282" customFormat="1" ht="16.5" customHeight="1" spans="2:15">
      <c r="B22" s="292" t="s">
        <v>796</v>
      </c>
      <c r="C22" s="293">
        <f t="shared" si="1"/>
        <v>1874.168912</v>
      </c>
      <c r="D22" s="293">
        <f t="shared" si="2"/>
        <v>1360.279112</v>
      </c>
      <c r="E22" s="293">
        <v>174.5102</v>
      </c>
      <c r="F22" s="293">
        <v>145.676012</v>
      </c>
      <c r="G22" s="293">
        <v>15</v>
      </c>
      <c r="H22" s="293">
        <v>437.732</v>
      </c>
      <c r="I22" s="293">
        <v>108.786</v>
      </c>
      <c r="J22" s="295">
        <v>280.7465</v>
      </c>
      <c r="K22" s="295">
        <v>18.55</v>
      </c>
      <c r="L22" s="293">
        <v>32.28</v>
      </c>
      <c r="M22" s="293">
        <v>31.556</v>
      </c>
      <c r="N22" s="293">
        <v>115.4424</v>
      </c>
      <c r="O22" s="293">
        <v>513.8898</v>
      </c>
    </row>
    <row r="23" s="282" customFormat="1" ht="16.5" customHeight="1" spans="2:15">
      <c r="B23" s="292" t="s">
        <v>797</v>
      </c>
      <c r="C23" s="293">
        <f t="shared" si="1"/>
        <v>1795.301724</v>
      </c>
      <c r="D23" s="293">
        <f t="shared" si="2"/>
        <v>1557.923724</v>
      </c>
      <c r="E23" s="293">
        <v>5.5514</v>
      </c>
      <c r="F23" s="293">
        <v>180.290124</v>
      </c>
      <c r="G23" s="293">
        <v>0</v>
      </c>
      <c r="H23" s="293">
        <v>327.428</v>
      </c>
      <c r="I23" s="293">
        <v>198.011</v>
      </c>
      <c r="J23" s="295">
        <v>300.5864</v>
      </c>
      <c r="K23" s="295">
        <v>270</v>
      </c>
      <c r="L23" s="293">
        <v>0</v>
      </c>
      <c r="M23" s="293">
        <v>92.5048</v>
      </c>
      <c r="N23" s="293">
        <v>183.552</v>
      </c>
      <c r="O23" s="293">
        <v>237.378</v>
      </c>
    </row>
    <row r="24" s="282" customFormat="1" ht="16.5" customHeight="1" spans="2:15">
      <c r="B24" s="292" t="s">
        <v>798</v>
      </c>
      <c r="C24" s="293">
        <f t="shared" si="1"/>
        <v>954.064612</v>
      </c>
      <c r="D24" s="293">
        <f t="shared" si="2"/>
        <v>861.056412</v>
      </c>
      <c r="E24" s="293">
        <v>4.6038</v>
      </c>
      <c r="F24" s="293">
        <v>130.741612</v>
      </c>
      <c r="G24" s="293">
        <v>20</v>
      </c>
      <c r="H24" s="293">
        <v>212.508</v>
      </c>
      <c r="I24" s="293">
        <v>113.819</v>
      </c>
      <c r="J24" s="295">
        <v>203.0099</v>
      </c>
      <c r="K24" s="295">
        <v>0</v>
      </c>
      <c r="L24" s="293">
        <v>0</v>
      </c>
      <c r="M24" s="293">
        <v>68.869</v>
      </c>
      <c r="N24" s="293">
        <v>107.5051</v>
      </c>
      <c r="O24" s="293">
        <v>93.0082</v>
      </c>
    </row>
    <row r="25" s="282" customFormat="1" ht="16.5" customHeight="1" spans="2:15">
      <c r="B25" s="292" t="s">
        <v>799</v>
      </c>
      <c r="C25" s="293">
        <f t="shared" si="1"/>
        <v>1582.724</v>
      </c>
      <c r="D25" s="293">
        <f t="shared" si="2"/>
        <v>1180.9704</v>
      </c>
      <c r="E25" s="293">
        <v>153.1736</v>
      </c>
      <c r="F25" s="293">
        <v>145.2917</v>
      </c>
      <c r="G25" s="293">
        <v>180</v>
      </c>
      <c r="H25" s="293">
        <v>146.716</v>
      </c>
      <c r="I25" s="293">
        <v>105.855</v>
      </c>
      <c r="J25" s="295">
        <v>289.0971</v>
      </c>
      <c r="K25" s="295">
        <v>0</v>
      </c>
      <c r="L25" s="293">
        <v>13.62</v>
      </c>
      <c r="M25" s="293">
        <v>35.0976</v>
      </c>
      <c r="N25" s="293">
        <v>112.1194</v>
      </c>
      <c r="O25" s="293">
        <v>401.7536</v>
      </c>
    </row>
    <row r="26" s="282" customFormat="1" ht="16.5" customHeight="1" spans="2:15">
      <c r="B26" s="292" t="s">
        <v>800</v>
      </c>
      <c r="C26" s="293">
        <f t="shared" si="1"/>
        <v>1985.59147</v>
      </c>
      <c r="D26" s="293">
        <f t="shared" si="2"/>
        <v>953.10787</v>
      </c>
      <c r="E26" s="293">
        <v>0</v>
      </c>
      <c r="F26" s="293">
        <v>129.19397</v>
      </c>
      <c r="G26" s="293">
        <v>187</v>
      </c>
      <c r="H26" s="293">
        <v>225.808</v>
      </c>
      <c r="I26" s="293">
        <v>112.323</v>
      </c>
      <c r="J26" s="295">
        <v>156.5158</v>
      </c>
      <c r="K26" s="295">
        <v>0</v>
      </c>
      <c r="L26" s="293">
        <v>0</v>
      </c>
      <c r="M26" s="293">
        <v>60.6108</v>
      </c>
      <c r="N26" s="293">
        <v>81.6563</v>
      </c>
      <c r="O26" s="293">
        <v>1032.4836</v>
      </c>
    </row>
    <row r="27" s="282" customFormat="1" ht="16.5" customHeight="1" spans="2:15">
      <c r="B27" s="292" t="s">
        <v>801</v>
      </c>
      <c r="C27" s="293">
        <f t="shared" si="1"/>
        <v>1661.291</v>
      </c>
      <c r="D27" s="293">
        <f t="shared" si="2"/>
        <v>1397.8852</v>
      </c>
      <c r="E27" s="293">
        <v>81.1889</v>
      </c>
      <c r="F27" s="293">
        <v>149.7857</v>
      </c>
      <c r="G27" s="293">
        <v>150</v>
      </c>
      <c r="H27" s="293">
        <v>282.116</v>
      </c>
      <c r="I27" s="293">
        <v>108.38</v>
      </c>
      <c r="J27" s="295">
        <v>335.1243</v>
      </c>
      <c r="K27" s="295">
        <v>0</v>
      </c>
      <c r="L27" s="293">
        <v>0</v>
      </c>
      <c r="M27" s="293">
        <v>89.0898</v>
      </c>
      <c r="N27" s="293">
        <v>202.2005</v>
      </c>
      <c r="O27" s="293">
        <v>263.4058</v>
      </c>
    </row>
    <row r="28" s="282" customFormat="1" ht="16.5" customHeight="1" spans="2:15">
      <c r="B28" s="292" t="s">
        <v>802</v>
      </c>
      <c r="C28" s="293">
        <f t="shared" si="1"/>
        <v>1253.02541</v>
      </c>
      <c r="D28" s="293">
        <f t="shared" si="2"/>
        <v>1050.42261</v>
      </c>
      <c r="E28" s="293">
        <v>67.3221</v>
      </c>
      <c r="F28" s="293">
        <v>130.4151</v>
      </c>
      <c r="G28" s="293">
        <v>0</v>
      </c>
      <c r="H28" s="293">
        <v>124.38</v>
      </c>
      <c r="I28" s="293">
        <v>96.1809</v>
      </c>
      <c r="J28" s="295">
        <v>284.1842</v>
      </c>
      <c r="K28" s="295">
        <v>137.54</v>
      </c>
      <c r="L28" s="293">
        <v>0</v>
      </c>
      <c r="M28" s="293">
        <v>72.7266</v>
      </c>
      <c r="N28" s="293">
        <v>137.67371</v>
      </c>
      <c r="O28" s="293">
        <v>202.6028</v>
      </c>
    </row>
    <row r="29" s="282" customFormat="1" ht="16.5" customHeight="1" spans="2:15">
      <c r="B29" s="292" t="s">
        <v>803</v>
      </c>
      <c r="C29" s="293">
        <f t="shared" si="1"/>
        <v>1923.54315</v>
      </c>
      <c r="D29" s="293">
        <f t="shared" si="2"/>
        <v>1688.80915</v>
      </c>
      <c r="E29" s="293">
        <v>184.0253</v>
      </c>
      <c r="F29" s="293">
        <v>169.81595</v>
      </c>
      <c r="G29" s="293">
        <v>5</v>
      </c>
      <c r="H29" s="293">
        <v>274.324</v>
      </c>
      <c r="I29" s="293">
        <v>154.913</v>
      </c>
      <c r="J29" s="295">
        <v>369.2161</v>
      </c>
      <c r="K29" s="295">
        <v>250</v>
      </c>
      <c r="L29" s="293">
        <v>0</v>
      </c>
      <c r="M29" s="293">
        <v>95.7666</v>
      </c>
      <c r="N29" s="293">
        <v>185.7482</v>
      </c>
      <c r="O29" s="293">
        <v>234.734</v>
      </c>
    </row>
    <row r="30" s="282" customFormat="1" ht="16.5" customHeight="1" spans="2:15">
      <c r="B30" s="292" t="s">
        <v>804</v>
      </c>
      <c r="C30" s="293">
        <f t="shared" si="1"/>
        <v>1764.707936</v>
      </c>
      <c r="D30" s="293">
        <f t="shared" si="2"/>
        <v>1578.250136</v>
      </c>
      <c r="E30" s="293">
        <v>146.1588</v>
      </c>
      <c r="F30" s="293">
        <v>154.271336</v>
      </c>
      <c r="G30" s="293">
        <v>285</v>
      </c>
      <c r="H30" s="293">
        <v>246.408</v>
      </c>
      <c r="I30" s="293">
        <v>145.4</v>
      </c>
      <c r="J30" s="295">
        <v>343.0583</v>
      </c>
      <c r="K30" s="295">
        <v>0</v>
      </c>
      <c r="L30" s="293">
        <v>0</v>
      </c>
      <c r="M30" s="293">
        <v>92.4758</v>
      </c>
      <c r="N30" s="293">
        <v>165.4779</v>
      </c>
      <c r="O30" s="293">
        <v>186.4578</v>
      </c>
    </row>
    <row r="31" s="282" customFormat="1" ht="16.5" customHeight="1" spans="2:15">
      <c r="B31" s="292" t="s">
        <v>805</v>
      </c>
      <c r="C31" s="293">
        <f t="shared" si="1"/>
        <v>1350.042427</v>
      </c>
      <c r="D31" s="293">
        <f t="shared" si="2"/>
        <v>975.035227</v>
      </c>
      <c r="E31" s="293">
        <v>4.9406</v>
      </c>
      <c r="F31" s="293">
        <v>128.4661</v>
      </c>
      <c r="G31" s="293">
        <v>170</v>
      </c>
      <c r="H31" s="293">
        <v>203.639627</v>
      </c>
      <c r="I31" s="293">
        <v>113.866</v>
      </c>
      <c r="J31" s="295">
        <v>184.7234</v>
      </c>
      <c r="K31" s="295">
        <v>0</v>
      </c>
      <c r="L31" s="293">
        <v>0</v>
      </c>
      <c r="M31" s="293">
        <v>61.3626</v>
      </c>
      <c r="N31" s="293">
        <v>108.0369</v>
      </c>
      <c r="O31" s="293">
        <v>375.0072</v>
      </c>
    </row>
    <row r="32" s="282" customFormat="1" ht="16.5" customHeight="1" spans="2:15">
      <c r="B32" s="292" t="s">
        <v>806</v>
      </c>
      <c r="C32" s="293">
        <f t="shared" si="1"/>
        <v>1507.47481</v>
      </c>
      <c r="D32" s="293">
        <f t="shared" si="2"/>
        <v>1415.03821</v>
      </c>
      <c r="E32" s="293">
        <v>187.6492</v>
      </c>
      <c r="F32" s="293">
        <v>173.54856</v>
      </c>
      <c r="G32" s="293">
        <v>36</v>
      </c>
      <c r="H32" s="293">
        <v>286.3</v>
      </c>
      <c r="I32" s="293">
        <v>125.038</v>
      </c>
      <c r="J32" s="295">
        <v>308.3107</v>
      </c>
      <c r="K32" s="295">
        <v>18.71</v>
      </c>
      <c r="L32" s="293">
        <v>131</v>
      </c>
      <c r="M32" s="293">
        <v>35.5232</v>
      </c>
      <c r="N32" s="293">
        <v>112.95855</v>
      </c>
      <c r="O32" s="293">
        <v>92.4366</v>
      </c>
    </row>
    <row r="33" s="282" customFormat="1" ht="16.5" customHeight="1" spans="2:15">
      <c r="B33" s="292" t="s">
        <v>807</v>
      </c>
      <c r="C33" s="293">
        <f t="shared" si="1"/>
        <v>1799.830193</v>
      </c>
      <c r="D33" s="293">
        <f t="shared" si="2"/>
        <v>1503.546993</v>
      </c>
      <c r="E33" s="293">
        <v>70.2703</v>
      </c>
      <c r="F33" s="293">
        <v>165.718</v>
      </c>
      <c r="G33" s="293">
        <v>0</v>
      </c>
      <c r="H33" s="293">
        <v>460.771293</v>
      </c>
      <c r="I33" s="293">
        <v>128.095</v>
      </c>
      <c r="J33" s="295">
        <v>357.8605</v>
      </c>
      <c r="K33" s="295">
        <v>13.76</v>
      </c>
      <c r="L33" s="293">
        <v>100</v>
      </c>
      <c r="M33" s="293">
        <v>92.665</v>
      </c>
      <c r="N33" s="293">
        <v>114.4069</v>
      </c>
      <c r="O33" s="293">
        <v>296.2832</v>
      </c>
    </row>
    <row r="34" s="282" customFormat="1" ht="16.5" customHeight="1" spans="2:15">
      <c r="B34" s="292" t="s">
        <v>808</v>
      </c>
      <c r="C34" s="293">
        <f t="shared" si="1"/>
        <v>2262.936981</v>
      </c>
      <c r="D34" s="293">
        <f t="shared" si="2"/>
        <v>1772.841581</v>
      </c>
      <c r="E34" s="293">
        <v>68.4067</v>
      </c>
      <c r="F34" s="293">
        <v>195.34876</v>
      </c>
      <c r="G34" s="293">
        <v>0</v>
      </c>
      <c r="H34" s="293">
        <v>627.086521</v>
      </c>
      <c r="I34" s="293">
        <v>186.266</v>
      </c>
      <c r="J34" s="295">
        <v>437.8327</v>
      </c>
      <c r="K34" s="295">
        <v>0</v>
      </c>
      <c r="L34" s="293">
        <v>0</v>
      </c>
      <c r="M34" s="293">
        <v>106.2482</v>
      </c>
      <c r="N34" s="293">
        <v>151.6527</v>
      </c>
      <c r="O34" s="293">
        <v>490.0954</v>
      </c>
    </row>
    <row r="35" s="282" customFormat="1" ht="16.5" customHeight="1" spans="2:15">
      <c r="B35" s="292" t="s">
        <v>809</v>
      </c>
      <c r="C35" s="293">
        <f t="shared" si="1"/>
        <v>980.6205</v>
      </c>
      <c r="D35" s="293">
        <f t="shared" si="2"/>
        <v>824.8519</v>
      </c>
      <c r="E35" s="293">
        <v>0</v>
      </c>
      <c r="F35" s="293">
        <v>122.272</v>
      </c>
      <c r="G35" s="293">
        <v>0</v>
      </c>
      <c r="H35" s="293">
        <v>224.368</v>
      </c>
      <c r="I35" s="293">
        <v>87.985</v>
      </c>
      <c r="J35" s="295">
        <v>154.8775</v>
      </c>
      <c r="K35" s="295">
        <v>110</v>
      </c>
      <c r="L35" s="293">
        <v>0</v>
      </c>
      <c r="M35" s="293">
        <v>65.327</v>
      </c>
      <c r="N35" s="293">
        <v>60.0224</v>
      </c>
      <c r="O35" s="293">
        <v>155.7686</v>
      </c>
    </row>
    <row r="36" s="282" customFormat="1" ht="16.5" customHeight="1" spans="2:15">
      <c r="B36" s="292" t="s">
        <v>810</v>
      </c>
      <c r="C36" s="293">
        <f t="shared" si="1"/>
        <v>793.751731</v>
      </c>
      <c r="D36" s="293">
        <f t="shared" si="2"/>
        <v>702.444131</v>
      </c>
      <c r="E36" s="293">
        <v>110.202</v>
      </c>
      <c r="F36" s="293">
        <v>106.7962</v>
      </c>
      <c r="G36" s="293">
        <v>0</v>
      </c>
      <c r="H36" s="293">
        <v>92.539531</v>
      </c>
      <c r="I36" s="293">
        <v>72.777</v>
      </c>
      <c r="J36" s="295">
        <v>223.9046</v>
      </c>
      <c r="K36" s="295">
        <v>0.95</v>
      </c>
      <c r="L36" s="293">
        <v>0</v>
      </c>
      <c r="M36" s="293">
        <v>50.7576</v>
      </c>
      <c r="N36" s="293">
        <v>44.5172</v>
      </c>
      <c r="O36" s="293">
        <v>91.3076</v>
      </c>
    </row>
    <row r="37" s="282" customFormat="1" ht="16.5" customHeight="1" spans="2:15">
      <c r="B37" s="292" t="s">
        <v>811</v>
      </c>
      <c r="C37" s="293">
        <f t="shared" si="1"/>
        <v>1682.90339</v>
      </c>
      <c r="D37" s="293">
        <f t="shared" si="2"/>
        <v>1194.06279</v>
      </c>
      <c r="E37" s="293">
        <v>90.413</v>
      </c>
      <c r="F37" s="293">
        <v>157.88814</v>
      </c>
      <c r="G37" s="293">
        <v>60</v>
      </c>
      <c r="H37" s="293">
        <v>336.636</v>
      </c>
      <c r="I37" s="293">
        <v>120.706</v>
      </c>
      <c r="J37" s="295">
        <v>303.1417</v>
      </c>
      <c r="K37" s="295">
        <v>0</v>
      </c>
      <c r="L37" s="293">
        <v>0</v>
      </c>
      <c r="M37" s="293">
        <v>28.6272</v>
      </c>
      <c r="N37" s="293">
        <v>96.65075</v>
      </c>
      <c r="O37" s="293">
        <v>488.8406</v>
      </c>
    </row>
    <row r="38" s="282" customFormat="1" ht="16.5" customHeight="1" spans="2:15">
      <c r="B38" s="292" t="s">
        <v>812</v>
      </c>
      <c r="C38" s="293">
        <f t="shared" si="1"/>
        <v>938.602176</v>
      </c>
      <c r="D38" s="293">
        <f t="shared" si="2"/>
        <v>846.369776</v>
      </c>
      <c r="E38" s="293">
        <v>113.4062</v>
      </c>
      <c r="F38" s="293">
        <v>108.771076</v>
      </c>
      <c r="G38" s="293">
        <v>0</v>
      </c>
      <c r="H38" s="293">
        <v>196.756</v>
      </c>
      <c r="I38" s="293">
        <v>80.92</v>
      </c>
      <c r="J38" s="295">
        <v>233.7883</v>
      </c>
      <c r="K38" s="295">
        <v>2.46</v>
      </c>
      <c r="L38" s="293">
        <v>0</v>
      </c>
      <c r="M38" s="293">
        <v>51.6258</v>
      </c>
      <c r="N38" s="293">
        <v>58.6424</v>
      </c>
      <c r="O38" s="293">
        <v>92.2324</v>
      </c>
    </row>
    <row r="39" s="282" customFormat="1" ht="16.5" customHeight="1" spans="2:15">
      <c r="B39" s="292" t="s">
        <v>813</v>
      </c>
      <c r="C39" s="293">
        <f t="shared" si="1"/>
        <v>566.2516</v>
      </c>
      <c r="D39" s="293">
        <f t="shared" si="2"/>
        <v>497.3902</v>
      </c>
      <c r="E39" s="293">
        <v>0</v>
      </c>
      <c r="F39" s="293">
        <v>103.6298</v>
      </c>
      <c r="G39" s="293">
        <v>0</v>
      </c>
      <c r="H39" s="293">
        <v>106.068</v>
      </c>
      <c r="I39" s="293">
        <v>71.573</v>
      </c>
      <c r="J39" s="295">
        <v>111.7376</v>
      </c>
      <c r="K39" s="295">
        <v>0</v>
      </c>
      <c r="L39" s="293">
        <v>0</v>
      </c>
      <c r="M39" s="293">
        <v>43.6156</v>
      </c>
      <c r="N39" s="293">
        <v>60.7662</v>
      </c>
      <c r="O39" s="293">
        <v>68.8614</v>
      </c>
    </row>
    <row r="40" s="282" customFormat="1" ht="16.5" customHeight="1" spans="2:15">
      <c r="B40" s="292" t="s">
        <v>814</v>
      </c>
      <c r="C40" s="293">
        <f t="shared" si="1"/>
        <v>1464.1114</v>
      </c>
      <c r="D40" s="293">
        <f t="shared" si="2"/>
        <v>958.5202</v>
      </c>
      <c r="E40" s="293">
        <v>166.5823</v>
      </c>
      <c r="F40" s="293">
        <v>132.8578</v>
      </c>
      <c r="G40" s="293">
        <v>0</v>
      </c>
      <c r="H40" s="293">
        <v>200</v>
      </c>
      <c r="I40" s="293">
        <v>93.1985</v>
      </c>
      <c r="J40" s="295">
        <v>270.9598</v>
      </c>
      <c r="K40" s="295">
        <v>0</v>
      </c>
      <c r="L40" s="293">
        <v>0</v>
      </c>
      <c r="M40" s="293">
        <v>58.4838</v>
      </c>
      <c r="N40" s="293">
        <v>36.438</v>
      </c>
      <c r="O40" s="293">
        <v>505.5912</v>
      </c>
    </row>
    <row r="41" s="282" customFormat="1" ht="16.5" customHeight="1" spans="2:15">
      <c r="B41" s="292" t="s">
        <v>815</v>
      </c>
      <c r="C41" s="293">
        <f t="shared" si="1"/>
        <v>2186.425572</v>
      </c>
      <c r="D41" s="293">
        <f t="shared" si="2"/>
        <v>1334.090372</v>
      </c>
      <c r="E41" s="293">
        <v>25.4293</v>
      </c>
      <c r="F41" s="293">
        <v>184.430172</v>
      </c>
      <c r="G41" s="293">
        <v>0</v>
      </c>
      <c r="H41" s="293">
        <v>509.26</v>
      </c>
      <c r="I41" s="293">
        <v>157.928</v>
      </c>
      <c r="J41" s="295">
        <v>321.7667</v>
      </c>
      <c r="K41" s="295">
        <v>0</v>
      </c>
      <c r="L41" s="293">
        <v>0</v>
      </c>
      <c r="M41" s="293">
        <v>39.9512</v>
      </c>
      <c r="N41" s="293">
        <v>95.325</v>
      </c>
      <c r="O41" s="293">
        <v>852.3352</v>
      </c>
    </row>
    <row r="42" s="282" customFormat="1" ht="16.5" customHeight="1" spans="2:15">
      <c r="B42" s="292" t="s">
        <v>816</v>
      </c>
      <c r="C42" s="293">
        <f t="shared" si="1"/>
        <v>1103.30448</v>
      </c>
      <c r="D42" s="293">
        <f t="shared" si="2"/>
        <v>863.67948</v>
      </c>
      <c r="E42" s="293">
        <v>47.8599</v>
      </c>
      <c r="F42" s="293">
        <v>113.865008</v>
      </c>
      <c r="G42" s="293">
        <v>0</v>
      </c>
      <c r="H42" s="293">
        <v>239.236072</v>
      </c>
      <c r="I42" s="293">
        <v>97.889</v>
      </c>
      <c r="J42" s="295">
        <v>255.7676</v>
      </c>
      <c r="K42" s="295">
        <v>0</v>
      </c>
      <c r="L42" s="293">
        <v>0</v>
      </c>
      <c r="M42" s="293">
        <v>59.3296</v>
      </c>
      <c r="N42" s="293">
        <v>49.7323</v>
      </c>
      <c r="O42" s="293">
        <v>239.625</v>
      </c>
    </row>
    <row r="43" s="282" customFormat="1" ht="16.5" customHeight="1" spans="2:15">
      <c r="B43" s="292" t="s">
        <v>817</v>
      </c>
      <c r="C43" s="293">
        <f t="shared" si="1"/>
        <v>2287.298518</v>
      </c>
      <c r="D43" s="293">
        <f t="shared" si="2"/>
        <v>944.065518</v>
      </c>
      <c r="E43" s="293">
        <v>0</v>
      </c>
      <c r="F43" s="293">
        <v>138.9488</v>
      </c>
      <c r="G43" s="293">
        <v>20</v>
      </c>
      <c r="H43" s="293">
        <v>303.712668</v>
      </c>
      <c r="I43" s="293">
        <v>135.05</v>
      </c>
      <c r="J43" s="295">
        <v>180.3781</v>
      </c>
      <c r="K43" s="295">
        <v>0</v>
      </c>
      <c r="L43" s="293">
        <v>0</v>
      </c>
      <c r="M43" s="293">
        <v>64.6406</v>
      </c>
      <c r="N43" s="293">
        <v>101.33535</v>
      </c>
      <c r="O43" s="293">
        <v>1343.233</v>
      </c>
    </row>
  </sheetData>
  <mergeCells count="7">
    <mergeCell ref="B2:O2"/>
    <mergeCell ref="B3:O3"/>
    <mergeCell ref="E5:N5"/>
    <mergeCell ref="B5:B6"/>
    <mergeCell ref="C5:C6"/>
    <mergeCell ref="D5:D6"/>
    <mergeCell ref="O5:O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30"/>
  <sheetViews>
    <sheetView workbookViewId="0">
      <selection activeCell="A7" sqref="A7"/>
    </sheetView>
  </sheetViews>
  <sheetFormatPr defaultColWidth="9" defaultRowHeight="14.25" outlineLevelCol="1"/>
  <cols>
    <col min="1" max="1" width="47.375" customWidth="1"/>
    <col min="2" max="2" width="22" customWidth="1"/>
  </cols>
  <sheetData>
    <row r="1" spans="1:2">
      <c r="A1" s="270" t="s">
        <v>818</v>
      </c>
      <c r="B1" s="270"/>
    </row>
    <row r="2" ht="21" spans="1:2">
      <c r="A2" s="271" t="s">
        <v>819</v>
      </c>
      <c r="B2" s="271"/>
    </row>
    <row r="3" ht="4.5" customHeight="1" spans="1:2">
      <c r="A3" s="272"/>
      <c r="B3" s="272"/>
    </row>
    <row r="4" spans="1:2">
      <c r="A4" s="273"/>
      <c r="B4" s="274" t="s">
        <v>820</v>
      </c>
    </row>
    <row r="5" ht="21.75" customHeight="1" spans="1:2">
      <c r="A5" s="275" t="s">
        <v>16</v>
      </c>
      <c r="B5" s="276" t="s">
        <v>12</v>
      </c>
    </row>
    <row r="6" ht="15.75" customHeight="1" spans="1:2">
      <c r="A6" s="277" t="s">
        <v>821</v>
      </c>
      <c r="B6" s="278">
        <f>B7+B16</f>
        <v>68018</v>
      </c>
    </row>
    <row r="7" ht="15.75" customHeight="1" spans="1:2">
      <c r="A7" s="279" t="s">
        <v>822</v>
      </c>
      <c r="B7" s="278">
        <v>51446</v>
      </c>
    </row>
    <row r="8" ht="15.75" customHeight="1" spans="1:2">
      <c r="A8" s="280" t="s">
        <v>823</v>
      </c>
      <c r="B8" s="281">
        <v>3755</v>
      </c>
    </row>
    <row r="9" ht="15.75" customHeight="1" spans="1:2">
      <c r="A9" s="280" t="s">
        <v>824</v>
      </c>
      <c r="B9" s="281">
        <v>26286</v>
      </c>
    </row>
    <row r="10" ht="15.75" customHeight="1" spans="1:2">
      <c r="A10" s="280" t="s">
        <v>825</v>
      </c>
      <c r="B10" s="281">
        <v>1695</v>
      </c>
    </row>
    <row r="11" ht="15.75" customHeight="1" spans="1:2">
      <c r="A11" s="280" t="s">
        <v>826</v>
      </c>
      <c r="B11" s="281">
        <v>2100</v>
      </c>
    </row>
    <row r="12" ht="15.75" customHeight="1" spans="1:2">
      <c r="A12" s="280" t="s">
        <v>827</v>
      </c>
      <c r="B12" s="281">
        <v>269</v>
      </c>
    </row>
    <row r="13" ht="15.75" customHeight="1" spans="1:2">
      <c r="A13" s="280" t="s">
        <v>828</v>
      </c>
      <c r="B13" s="281">
        <v>1179</v>
      </c>
    </row>
    <row r="14" ht="15.75" customHeight="1" spans="1:2">
      <c r="A14" s="280" t="s">
        <v>829</v>
      </c>
      <c r="B14" s="281">
        <v>16162</v>
      </c>
    </row>
    <row r="15" ht="15.75" customHeight="1" spans="1:2">
      <c r="A15" s="280"/>
      <c r="B15" s="281"/>
    </row>
    <row r="16" ht="15.75" customHeight="1" spans="1:2">
      <c r="A16" s="279" t="s">
        <v>830</v>
      </c>
      <c r="B16" s="278">
        <v>16572</v>
      </c>
    </row>
    <row r="17" ht="15.75" customHeight="1" spans="1:2">
      <c r="A17" s="280" t="s">
        <v>831</v>
      </c>
      <c r="B17" s="281">
        <v>174</v>
      </c>
    </row>
    <row r="18" ht="15.75" customHeight="1" spans="1:2">
      <c r="A18" s="280" t="s">
        <v>832</v>
      </c>
      <c r="B18" s="281">
        <v>316</v>
      </c>
    </row>
    <row r="19" ht="15.75" customHeight="1" spans="1:2">
      <c r="A19" s="280" t="s">
        <v>833</v>
      </c>
      <c r="B19" s="281">
        <v>71</v>
      </c>
    </row>
    <row r="20" ht="15.75" customHeight="1" spans="1:2">
      <c r="A20" s="280" t="s">
        <v>834</v>
      </c>
      <c r="B20" s="281">
        <v>925</v>
      </c>
    </row>
    <row r="21" ht="15.75" customHeight="1" spans="1:2">
      <c r="A21" s="280" t="s">
        <v>835</v>
      </c>
      <c r="B21" s="281">
        <v>133</v>
      </c>
    </row>
    <row r="22" ht="15.75" customHeight="1" spans="1:2">
      <c r="A22" s="280" t="s">
        <v>836</v>
      </c>
      <c r="B22" s="281">
        <v>257</v>
      </c>
    </row>
    <row r="23" ht="15.75" customHeight="1" spans="1:2">
      <c r="A23" s="280" t="s">
        <v>837</v>
      </c>
      <c r="B23" s="281">
        <v>338</v>
      </c>
    </row>
    <row r="24" ht="15.75" customHeight="1" spans="1:2">
      <c r="A24" s="280" t="s">
        <v>838</v>
      </c>
      <c r="B24" s="281">
        <v>90</v>
      </c>
    </row>
    <row r="25" ht="15.75" customHeight="1" spans="1:2">
      <c r="A25" s="280" t="s">
        <v>839</v>
      </c>
      <c r="B25" s="281">
        <v>448</v>
      </c>
    </row>
    <row r="26" ht="15.75" customHeight="1" spans="1:2">
      <c r="A26" s="280" t="s">
        <v>840</v>
      </c>
      <c r="B26" s="281">
        <v>100</v>
      </c>
    </row>
    <row r="27" ht="15.75" customHeight="1" spans="1:2">
      <c r="A27" s="280" t="s">
        <v>841</v>
      </c>
      <c r="B27" s="281">
        <v>1600</v>
      </c>
    </row>
    <row r="28" ht="15.75" customHeight="1" spans="1:2">
      <c r="A28" s="280" t="s">
        <v>842</v>
      </c>
      <c r="B28" s="281">
        <v>600</v>
      </c>
    </row>
    <row r="29" ht="15.75" customHeight="1" spans="1:2">
      <c r="A29" s="280" t="s">
        <v>843</v>
      </c>
      <c r="B29" s="281">
        <v>11400</v>
      </c>
    </row>
    <row r="30" ht="15.75" customHeight="1" spans="1:2">
      <c r="A30" s="280" t="s">
        <v>844</v>
      </c>
      <c r="B30" s="281">
        <v>120</v>
      </c>
    </row>
  </sheetData>
  <mergeCells count="3">
    <mergeCell ref="A1:B1"/>
    <mergeCell ref="A2:B2"/>
    <mergeCell ref="A3:B3"/>
  </mergeCells>
  <printOptions horizontalCentered="1"/>
  <pageMargins left="0.708661417322835" right="0.708661417322835" top="0.61" bottom="0.36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U38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B2" sqref="B2:T2"/>
    </sheetView>
  </sheetViews>
  <sheetFormatPr defaultColWidth="9" defaultRowHeight="21.95" customHeight="1"/>
  <cols>
    <col min="1" max="1" width="9" style="136" hidden="1" customWidth="1"/>
    <col min="2" max="2" width="25.5" style="136" customWidth="1"/>
    <col min="3" max="3" width="6" style="136" hidden="1" customWidth="1"/>
    <col min="4" max="4" width="6.875" style="136" customWidth="1"/>
    <col min="5" max="5" width="7" style="136" hidden="1" customWidth="1"/>
    <col min="6" max="6" width="5.375" style="136" customWidth="1"/>
    <col min="7" max="7" width="5.75" style="136" hidden="1" customWidth="1"/>
    <col min="8" max="8" width="5.75" style="136" customWidth="1"/>
    <col min="9" max="9" width="7.125" style="136" customWidth="1"/>
    <col min="10" max="10" width="7" style="136" customWidth="1"/>
    <col min="11" max="11" width="5" style="136" hidden="1" customWidth="1"/>
    <col min="12" max="12" width="25.625" style="136" customWidth="1"/>
    <col min="13" max="13" width="6.375" style="136" hidden="1" customWidth="1"/>
    <col min="14" max="14" width="6.875" style="136" customWidth="1"/>
    <col min="15" max="15" width="6.875" style="136" hidden="1" customWidth="1"/>
    <col min="16" max="16" width="6.875" style="136" customWidth="1"/>
    <col min="17" max="17" width="6.875" style="136" hidden="1" customWidth="1"/>
    <col min="18" max="19" width="6.875" style="136" customWidth="1"/>
    <col min="20" max="20" width="6.75" style="136" customWidth="1"/>
    <col min="21" max="16384" width="9" style="136"/>
  </cols>
  <sheetData>
    <row r="1" ht="18" customHeight="1" spans="2:3">
      <c r="B1" s="250" t="s">
        <v>845</v>
      </c>
      <c r="C1" s="250"/>
    </row>
    <row r="2" customHeight="1" spans="2:20">
      <c r="B2" s="140" t="s">
        <v>846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ht="17.25" customHeight="1" spans="2:20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261"/>
      <c r="O3" s="157"/>
      <c r="P3" s="157"/>
      <c r="Q3" s="157"/>
      <c r="R3" s="157"/>
      <c r="S3" s="157"/>
      <c r="T3" s="268" t="s">
        <v>2</v>
      </c>
    </row>
    <row r="4" ht="10.5" customHeight="1" spans="2:20">
      <c r="B4" s="141"/>
      <c r="C4" s="251"/>
      <c r="D4" s="251"/>
      <c r="E4" s="251"/>
      <c r="F4" s="251"/>
      <c r="G4" s="251"/>
      <c r="H4" s="251"/>
      <c r="I4" s="251"/>
      <c r="J4" s="141"/>
      <c r="K4" s="141"/>
      <c r="L4" s="141"/>
      <c r="M4" s="251"/>
      <c r="N4" s="251"/>
      <c r="O4" s="251"/>
      <c r="P4" s="251"/>
      <c r="Q4" s="251"/>
      <c r="R4" s="251"/>
      <c r="S4" s="251"/>
      <c r="T4" s="141"/>
    </row>
    <row r="5" s="249" customFormat="1" ht="42" customHeight="1" spans="1:20">
      <c r="A5" s="252" t="s">
        <v>4</v>
      </c>
      <c r="B5" s="253" t="s">
        <v>5</v>
      </c>
      <c r="C5" s="254" t="s">
        <v>6</v>
      </c>
      <c r="D5" s="255" t="s">
        <v>8</v>
      </c>
      <c r="E5" s="255" t="s">
        <v>9</v>
      </c>
      <c r="F5" s="255" t="s">
        <v>18</v>
      </c>
      <c r="G5" s="255" t="s">
        <v>11</v>
      </c>
      <c r="H5" s="255" t="s">
        <v>12</v>
      </c>
      <c r="I5" s="255" t="s">
        <v>92</v>
      </c>
      <c r="J5" s="255" t="s">
        <v>15</v>
      </c>
      <c r="K5" s="262" t="s">
        <v>4</v>
      </c>
      <c r="L5" s="253" t="s">
        <v>16</v>
      </c>
      <c r="M5" s="254" t="s">
        <v>6</v>
      </c>
      <c r="N5" s="255" t="s">
        <v>8</v>
      </c>
      <c r="O5" s="255" t="s">
        <v>9</v>
      </c>
      <c r="P5" s="255" t="s">
        <v>18</v>
      </c>
      <c r="Q5" s="255" t="s">
        <v>11</v>
      </c>
      <c r="R5" s="255" t="s">
        <v>12</v>
      </c>
      <c r="S5" s="255" t="s">
        <v>92</v>
      </c>
      <c r="T5" s="255" t="s">
        <v>15</v>
      </c>
    </row>
    <row r="6" ht="21" customHeight="1" spans="1:21">
      <c r="A6" s="256"/>
      <c r="B6" s="253" t="s">
        <v>19</v>
      </c>
      <c r="C6" s="257">
        <v>64889</v>
      </c>
      <c r="D6" s="257">
        <v>75371</v>
      </c>
      <c r="E6" s="257">
        <v>75371</v>
      </c>
      <c r="F6" s="257">
        <v>77550</v>
      </c>
      <c r="G6" s="257">
        <v>74234</v>
      </c>
      <c r="H6" s="257">
        <v>74234</v>
      </c>
      <c r="I6" s="263">
        <f>IFERROR(H6/F6*100,"")</f>
        <v>95.7240490006448</v>
      </c>
      <c r="J6" s="264">
        <v>14.4015164357595</v>
      </c>
      <c r="K6" s="265"/>
      <c r="L6" s="253" t="s">
        <v>19</v>
      </c>
      <c r="M6" s="257">
        <v>64888.607176</v>
      </c>
      <c r="N6" s="257">
        <v>75371</v>
      </c>
      <c r="O6" s="257">
        <v>75371</v>
      </c>
      <c r="P6" s="257">
        <v>77550</v>
      </c>
      <c r="Q6" s="257">
        <v>74233.754672</v>
      </c>
      <c r="R6" s="257">
        <v>74233.754672</v>
      </c>
      <c r="S6" s="263">
        <f>IFERROR(R6/P6*100,"")</f>
        <v>95.7237326524823</v>
      </c>
      <c r="T6" s="264">
        <v>14.4018309264256</v>
      </c>
      <c r="U6" s="269"/>
    </row>
    <row r="7" ht="21" customHeight="1" spans="1:20">
      <c r="A7" s="256"/>
      <c r="B7" s="258" t="s">
        <v>20</v>
      </c>
      <c r="C7" s="257">
        <v>0</v>
      </c>
      <c r="D7" s="257">
        <v>8388</v>
      </c>
      <c r="E7" s="257">
        <v>8388</v>
      </c>
      <c r="F7" s="257">
        <v>6332</v>
      </c>
      <c r="G7" s="257">
        <v>6216</v>
      </c>
      <c r="H7" s="257">
        <v>6216</v>
      </c>
      <c r="I7" s="263">
        <f t="shared" ref="I7:I37" si="0">IFERROR(H7/F7*100,"")</f>
        <v>98.1680353758686</v>
      </c>
      <c r="J7" s="264"/>
      <c r="K7" s="265"/>
      <c r="L7" s="258" t="s">
        <v>21</v>
      </c>
      <c r="M7" s="257">
        <v>64888.607176</v>
      </c>
      <c r="N7" s="257">
        <v>75371</v>
      </c>
      <c r="O7" s="257">
        <v>75371</v>
      </c>
      <c r="P7" s="257">
        <v>75960</v>
      </c>
      <c r="Q7" s="257">
        <v>72463.754672</v>
      </c>
      <c r="R7" s="257">
        <v>72463.754672</v>
      </c>
      <c r="S7" s="263">
        <f t="shared" ref="S7:S37" si="1">IFERROR(R7/P7*100,"")</f>
        <v>95.397254702475</v>
      </c>
      <c r="T7" s="264">
        <v>11.6740793579582</v>
      </c>
    </row>
    <row r="8" ht="21" customHeight="1" spans="1:20">
      <c r="A8" s="256"/>
      <c r="B8" s="259" t="s">
        <v>22</v>
      </c>
      <c r="C8" s="257">
        <v>0</v>
      </c>
      <c r="D8" s="257">
        <v>7797</v>
      </c>
      <c r="E8" s="257">
        <v>7797</v>
      </c>
      <c r="F8" s="257">
        <v>4881</v>
      </c>
      <c r="G8" s="257">
        <v>4751</v>
      </c>
      <c r="H8" s="257">
        <v>4751</v>
      </c>
      <c r="I8" s="263">
        <f t="shared" si="0"/>
        <v>97.3366113501332</v>
      </c>
      <c r="J8" s="264"/>
      <c r="K8" s="266">
        <v>201</v>
      </c>
      <c r="L8" s="259" t="s">
        <v>23</v>
      </c>
      <c r="M8" s="260">
        <v>13035.719898</v>
      </c>
      <c r="N8" s="260">
        <v>14409</v>
      </c>
      <c r="O8" s="260">
        <v>14409</v>
      </c>
      <c r="P8" s="260">
        <v>15891</v>
      </c>
      <c r="Q8" s="257">
        <v>17402.5687</v>
      </c>
      <c r="R8" s="257">
        <v>17402.5687</v>
      </c>
      <c r="S8" s="263">
        <f t="shared" si="1"/>
        <v>109.512105594362</v>
      </c>
      <c r="T8" s="264">
        <v>33.4990996751164</v>
      </c>
    </row>
    <row r="9" ht="21" customHeight="1" spans="1:20">
      <c r="A9" s="256">
        <v>10101</v>
      </c>
      <c r="B9" s="259" t="s">
        <v>24</v>
      </c>
      <c r="C9" s="260"/>
      <c r="D9" s="257">
        <v>1101</v>
      </c>
      <c r="E9" s="257">
        <v>1101</v>
      </c>
      <c r="F9" s="257">
        <v>0</v>
      </c>
      <c r="G9" s="257">
        <v>0</v>
      </c>
      <c r="H9" s="257">
        <v>0</v>
      </c>
      <c r="I9" s="263" t="str">
        <f t="shared" si="0"/>
        <v/>
      </c>
      <c r="J9" s="264"/>
      <c r="K9" s="266">
        <v>202</v>
      </c>
      <c r="L9" s="259" t="s">
        <v>25</v>
      </c>
      <c r="M9" s="260">
        <v>0</v>
      </c>
      <c r="N9" s="260">
        <v>0</v>
      </c>
      <c r="O9" s="260">
        <v>0</v>
      </c>
      <c r="P9" s="260">
        <v>0</v>
      </c>
      <c r="Q9" s="257">
        <v>0</v>
      </c>
      <c r="R9" s="257">
        <v>0</v>
      </c>
      <c r="S9" s="263" t="str">
        <f t="shared" si="1"/>
        <v/>
      </c>
      <c r="T9" s="264"/>
    </row>
    <row r="10" ht="21" customHeight="1" spans="1:20">
      <c r="A10" s="256">
        <v>10103</v>
      </c>
      <c r="B10" s="259" t="s">
        <v>26</v>
      </c>
      <c r="C10" s="260"/>
      <c r="D10" s="257">
        <v>0</v>
      </c>
      <c r="E10" s="257">
        <v>0</v>
      </c>
      <c r="F10" s="257">
        <v>0</v>
      </c>
      <c r="G10" s="257">
        <v>0</v>
      </c>
      <c r="H10" s="257">
        <v>0</v>
      </c>
      <c r="I10" s="263" t="str">
        <f t="shared" si="0"/>
        <v/>
      </c>
      <c r="J10" s="264"/>
      <c r="K10" s="266">
        <v>203</v>
      </c>
      <c r="L10" s="259" t="s">
        <v>27</v>
      </c>
      <c r="M10" s="260">
        <v>0</v>
      </c>
      <c r="N10" s="260">
        <v>0</v>
      </c>
      <c r="O10" s="260">
        <v>0</v>
      </c>
      <c r="P10" s="260">
        <v>0</v>
      </c>
      <c r="Q10" s="257">
        <v>0</v>
      </c>
      <c r="R10" s="257">
        <v>0</v>
      </c>
      <c r="S10" s="263" t="str">
        <f t="shared" si="1"/>
        <v/>
      </c>
      <c r="T10" s="264"/>
    </row>
    <row r="11" ht="21" customHeight="1" spans="1:20">
      <c r="A11" s="256">
        <v>10104</v>
      </c>
      <c r="B11" s="259" t="s">
        <v>28</v>
      </c>
      <c r="C11" s="260"/>
      <c r="D11" s="257">
        <v>147</v>
      </c>
      <c r="E11" s="257">
        <v>147</v>
      </c>
      <c r="F11" s="257">
        <v>0</v>
      </c>
      <c r="G11" s="257">
        <v>0</v>
      </c>
      <c r="H11" s="257">
        <v>0</v>
      </c>
      <c r="I11" s="263" t="str">
        <f t="shared" si="0"/>
        <v/>
      </c>
      <c r="J11" s="264"/>
      <c r="K11" s="266">
        <v>204</v>
      </c>
      <c r="L11" s="259" t="s">
        <v>29</v>
      </c>
      <c r="M11" s="260">
        <v>753.184</v>
      </c>
      <c r="N11" s="260">
        <v>234</v>
      </c>
      <c r="O11" s="260">
        <v>234</v>
      </c>
      <c r="P11" s="260">
        <v>822</v>
      </c>
      <c r="Q11" s="257">
        <v>1249.053738</v>
      </c>
      <c r="R11" s="257">
        <v>1249.053738</v>
      </c>
      <c r="S11" s="263">
        <f t="shared" si="1"/>
        <v>151.953009489051</v>
      </c>
      <c r="T11" s="264">
        <v>65.8364673174151</v>
      </c>
    </row>
    <row r="12" ht="21" customHeight="1" spans="1:20">
      <c r="A12" s="256">
        <v>10106</v>
      </c>
      <c r="B12" s="259" t="s">
        <v>30</v>
      </c>
      <c r="C12" s="260"/>
      <c r="D12" s="257">
        <v>288</v>
      </c>
      <c r="E12" s="257">
        <v>288</v>
      </c>
      <c r="F12" s="257">
        <v>0</v>
      </c>
      <c r="G12" s="257">
        <v>0</v>
      </c>
      <c r="H12" s="257">
        <v>0</v>
      </c>
      <c r="I12" s="263" t="str">
        <f t="shared" si="0"/>
        <v/>
      </c>
      <c r="J12" s="264"/>
      <c r="K12" s="266">
        <v>205</v>
      </c>
      <c r="L12" s="259" t="s">
        <v>31</v>
      </c>
      <c r="M12" s="260">
        <v>0</v>
      </c>
      <c r="N12" s="260">
        <v>0</v>
      </c>
      <c r="O12" s="260">
        <v>0</v>
      </c>
      <c r="P12" s="260">
        <v>0</v>
      </c>
      <c r="Q12" s="257">
        <v>0</v>
      </c>
      <c r="R12" s="257">
        <v>0</v>
      </c>
      <c r="S12" s="263" t="str">
        <f t="shared" si="1"/>
        <v/>
      </c>
      <c r="T12" s="264"/>
    </row>
    <row r="13" ht="21" customHeight="1" spans="1:20">
      <c r="A13" s="256">
        <v>10107</v>
      </c>
      <c r="B13" s="259" t="s">
        <v>32</v>
      </c>
      <c r="C13" s="260"/>
      <c r="D13" s="257">
        <v>232</v>
      </c>
      <c r="E13" s="257">
        <v>232</v>
      </c>
      <c r="F13" s="257">
        <v>57</v>
      </c>
      <c r="G13" s="257">
        <v>110</v>
      </c>
      <c r="H13" s="257">
        <v>110</v>
      </c>
      <c r="I13" s="263">
        <f t="shared" si="0"/>
        <v>192.982456140351</v>
      </c>
      <c r="J13" s="264"/>
      <c r="K13" s="266">
        <v>206</v>
      </c>
      <c r="L13" s="259" t="s">
        <v>33</v>
      </c>
      <c r="M13" s="260">
        <v>0</v>
      </c>
      <c r="N13" s="260">
        <v>0</v>
      </c>
      <c r="O13" s="260">
        <v>0</v>
      </c>
      <c r="P13" s="260">
        <v>0</v>
      </c>
      <c r="Q13" s="257">
        <v>0</v>
      </c>
      <c r="R13" s="257">
        <v>0</v>
      </c>
      <c r="S13" s="263" t="str">
        <f t="shared" si="1"/>
        <v/>
      </c>
      <c r="T13" s="264"/>
    </row>
    <row r="14" ht="21" customHeight="1" spans="1:20">
      <c r="A14" s="256">
        <v>10109</v>
      </c>
      <c r="B14" s="259" t="s">
        <v>34</v>
      </c>
      <c r="C14" s="260"/>
      <c r="D14" s="257">
        <v>150</v>
      </c>
      <c r="E14" s="257">
        <v>150</v>
      </c>
      <c r="F14" s="257">
        <v>0</v>
      </c>
      <c r="G14" s="257">
        <v>0</v>
      </c>
      <c r="H14" s="257">
        <v>0</v>
      </c>
      <c r="I14" s="263" t="str">
        <f t="shared" si="0"/>
        <v/>
      </c>
      <c r="J14" s="264"/>
      <c r="K14" s="266">
        <v>207</v>
      </c>
      <c r="L14" s="259" t="s">
        <v>35</v>
      </c>
      <c r="M14" s="260">
        <v>576.631881</v>
      </c>
      <c r="N14" s="260">
        <v>899</v>
      </c>
      <c r="O14" s="260">
        <v>899</v>
      </c>
      <c r="P14" s="260">
        <v>1059</v>
      </c>
      <c r="Q14" s="257">
        <v>980.90884</v>
      </c>
      <c r="R14" s="257">
        <v>980.90884</v>
      </c>
      <c r="S14" s="263">
        <f t="shared" si="1"/>
        <v>92.6259527856468</v>
      </c>
      <c r="T14" s="264">
        <v>70.1100602170833</v>
      </c>
    </row>
    <row r="15" ht="21" customHeight="1" spans="1:20">
      <c r="A15" s="256">
        <v>10110</v>
      </c>
      <c r="B15" s="259" t="s">
        <v>36</v>
      </c>
      <c r="C15" s="260"/>
      <c r="D15" s="257">
        <v>45</v>
      </c>
      <c r="E15" s="257">
        <v>45</v>
      </c>
      <c r="F15" s="257">
        <v>17</v>
      </c>
      <c r="G15" s="257">
        <v>12</v>
      </c>
      <c r="H15" s="257">
        <v>12</v>
      </c>
      <c r="I15" s="263">
        <f t="shared" si="0"/>
        <v>70.5882352941177</v>
      </c>
      <c r="J15" s="264"/>
      <c r="K15" s="266">
        <v>208</v>
      </c>
      <c r="L15" s="259" t="s">
        <v>37</v>
      </c>
      <c r="M15" s="260">
        <v>8123.488793</v>
      </c>
      <c r="N15" s="260">
        <v>18518</v>
      </c>
      <c r="O15" s="260">
        <v>18518</v>
      </c>
      <c r="P15" s="260">
        <v>10291</v>
      </c>
      <c r="Q15" s="257">
        <v>9778.867803</v>
      </c>
      <c r="R15" s="257">
        <v>9778.867803</v>
      </c>
      <c r="S15" s="263">
        <f t="shared" si="1"/>
        <v>95.0234943445729</v>
      </c>
      <c r="T15" s="264">
        <v>20.3776856493781</v>
      </c>
    </row>
    <row r="16" ht="21" customHeight="1" spans="1:20">
      <c r="A16" s="256">
        <v>10111</v>
      </c>
      <c r="B16" s="259" t="s">
        <v>38</v>
      </c>
      <c r="C16" s="260"/>
      <c r="D16" s="257">
        <v>28</v>
      </c>
      <c r="E16" s="257">
        <v>28</v>
      </c>
      <c r="F16" s="257">
        <v>14</v>
      </c>
      <c r="G16" s="257">
        <v>14</v>
      </c>
      <c r="H16" s="257">
        <v>14</v>
      </c>
      <c r="I16" s="263">
        <f t="shared" si="0"/>
        <v>100</v>
      </c>
      <c r="J16" s="264"/>
      <c r="K16" s="266">
        <v>210</v>
      </c>
      <c r="L16" s="259" t="s">
        <v>39</v>
      </c>
      <c r="M16" s="260">
        <v>1535.449161</v>
      </c>
      <c r="N16" s="260">
        <v>1492</v>
      </c>
      <c r="O16" s="260">
        <v>1492</v>
      </c>
      <c r="P16" s="260">
        <v>1522</v>
      </c>
      <c r="Q16" s="257">
        <v>1485.076593</v>
      </c>
      <c r="R16" s="257">
        <v>1485.076593</v>
      </c>
      <c r="S16" s="263">
        <f t="shared" si="1"/>
        <v>97.574020565046</v>
      </c>
      <c r="T16" s="264">
        <v>-3.2806405629994</v>
      </c>
    </row>
    <row r="17" ht="21" customHeight="1" spans="1:20">
      <c r="A17" s="256">
        <v>10112</v>
      </c>
      <c r="B17" s="259" t="s">
        <v>40</v>
      </c>
      <c r="C17" s="260"/>
      <c r="D17" s="257">
        <v>68</v>
      </c>
      <c r="E17" s="257">
        <v>68</v>
      </c>
      <c r="F17" s="257">
        <v>1</v>
      </c>
      <c r="G17" s="257">
        <v>17</v>
      </c>
      <c r="H17" s="257">
        <v>17</v>
      </c>
      <c r="I17" s="263">
        <f t="shared" si="0"/>
        <v>1700</v>
      </c>
      <c r="J17" s="264"/>
      <c r="K17" s="266">
        <v>211</v>
      </c>
      <c r="L17" s="259" t="s">
        <v>41</v>
      </c>
      <c r="M17" s="260">
        <v>610</v>
      </c>
      <c r="N17" s="260">
        <v>300</v>
      </c>
      <c r="O17" s="260">
        <v>300</v>
      </c>
      <c r="P17" s="260">
        <v>1500</v>
      </c>
      <c r="Q17" s="257">
        <v>1600</v>
      </c>
      <c r="R17" s="257">
        <v>1600</v>
      </c>
      <c r="S17" s="263">
        <f t="shared" si="1"/>
        <v>106.666666666667</v>
      </c>
      <c r="T17" s="264">
        <v>162.295081967213</v>
      </c>
    </row>
    <row r="18" ht="21" customHeight="1" spans="1:20">
      <c r="A18" s="256">
        <v>10113</v>
      </c>
      <c r="B18" s="259" t="s">
        <v>42</v>
      </c>
      <c r="C18" s="260"/>
      <c r="D18" s="257">
        <v>10</v>
      </c>
      <c r="E18" s="257">
        <v>10</v>
      </c>
      <c r="F18" s="257">
        <v>0</v>
      </c>
      <c r="G18" s="257">
        <v>0</v>
      </c>
      <c r="H18" s="257">
        <v>0</v>
      </c>
      <c r="I18" s="263" t="str">
        <f t="shared" si="0"/>
        <v/>
      </c>
      <c r="J18" s="264"/>
      <c r="K18" s="266">
        <v>212</v>
      </c>
      <c r="L18" s="259" t="s">
        <v>43</v>
      </c>
      <c r="M18" s="260">
        <v>2328.084537</v>
      </c>
      <c r="N18" s="260">
        <v>919</v>
      </c>
      <c r="O18" s="260">
        <v>919</v>
      </c>
      <c r="P18" s="260">
        <v>2994</v>
      </c>
      <c r="Q18" s="257">
        <v>1659.722904</v>
      </c>
      <c r="R18" s="257">
        <v>1659.722904</v>
      </c>
      <c r="S18" s="263">
        <f t="shared" si="1"/>
        <v>55.4349667334669</v>
      </c>
      <c r="T18" s="264">
        <v>-28.7086496378374</v>
      </c>
    </row>
    <row r="19" ht="21" customHeight="1" spans="1:20">
      <c r="A19" s="256">
        <v>10118</v>
      </c>
      <c r="B19" s="259" t="s">
        <v>44</v>
      </c>
      <c r="C19" s="260"/>
      <c r="D19" s="257">
        <v>619</v>
      </c>
      <c r="E19" s="257">
        <v>619</v>
      </c>
      <c r="F19" s="257">
        <v>355</v>
      </c>
      <c r="G19" s="257">
        <v>312</v>
      </c>
      <c r="H19" s="257">
        <v>312</v>
      </c>
      <c r="I19" s="263">
        <f t="shared" si="0"/>
        <v>87.887323943662</v>
      </c>
      <c r="J19" s="264"/>
      <c r="K19" s="266">
        <v>213</v>
      </c>
      <c r="L19" s="259" t="s">
        <v>45</v>
      </c>
      <c r="M19" s="260">
        <v>35771.835754</v>
      </c>
      <c r="N19" s="260">
        <v>36798</v>
      </c>
      <c r="O19" s="260">
        <v>36798</v>
      </c>
      <c r="P19" s="260">
        <v>39831</v>
      </c>
      <c r="Q19" s="257">
        <v>36455.712479</v>
      </c>
      <c r="R19" s="257">
        <v>36455.712479</v>
      </c>
      <c r="S19" s="263">
        <f t="shared" si="1"/>
        <v>91.5259784564786</v>
      </c>
      <c r="T19" s="264">
        <v>1.91177419493639</v>
      </c>
    </row>
    <row r="20" ht="21" customHeight="1" spans="1:20">
      <c r="A20" s="256">
        <v>10119</v>
      </c>
      <c r="B20" s="259" t="s">
        <v>46</v>
      </c>
      <c r="C20" s="260"/>
      <c r="D20" s="257">
        <v>79</v>
      </c>
      <c r="E20" s="257">
        <v>79</v>
      </c>
      <c r="F20" s="257">
        <v>7</v>
      </c>
      <c r="G20" s="257">
        <v>5</v>
      </c>
      <c r="H20" s="257">
        <v>5</v>
      </c>
      <c r="I20" s="263">
        <f t="shared" si="0"/>
        <v>71.4285714285714</v>
      </c>
      <c r="J20" s="264"/>
      <c r="K20" s="266">
        <v>214</v>
      </c>
      <c r="L20" s="259" t="s">
        <v>47</v>
      </c>
      <c r="M20" s="260">
        <v>0</v>
      </c>
      <c r="N20" s="260">
        <v>0</v>
      </c>
      <c r="O20" s="260">
        <v>0</v>
      </c>
      <c r="P20" s="260">
        <v>0</v>
      </c>
      <c r="Q20" s="257">
        <v>0</v>
      </c>
      <c r="R20" s="257">
        <v>0</v>
      </c>
      <c r="S20" s="263" t="str">
        <f t="shared" si="1"/>
        <v/>
      </c>
      <c r="T20" s="264"/>
    </row>
    <row r="21" ht="21" customHeight="1" spans="1:20">
      <c r="A21" s="256">
        <v>10120</v>
      </c>
      <c r="B21" s="259" t="s">
        <v>48</v>
      </c>
      <c r="C21" s="260"/>
      <c r="D21" s="257">
        <v>5030</v>
      </c>
      <c r="E21" s="257">
        <v>5030</v>
      </c>
      <c r="F21" s="257">
        <v>4430</v>
      </c>
      <c r="G21" s="257">
        <v>4281</v>
      </c>
      <c r="H21" s="257">
        <v>4281</v>
      </c>
      <c r="I21" s="263">
        <f t="shared" si="0"/>
        <v>96.6365688487585</v>
      </c>
      <c r="J21" s="264"/>
      <c r="K21" s="266">
        <v>215</v>
      </c>
      <c r="L21" s="259" t="s">
        <v>49</v>
      </c>
      <c r="M21" s="260">
        <v>817.892006</v>
      </c>
      <c r="N21" s="260">
        <v>779</v>
      </c>
      <c r="O21" s="260">
        <v>779</v>
      </c>
      <c r="P21" s="260">
        <v>893</v>
      </c>
      <c r="Q21" s="257">
        <v>593.918409</v>
      </c>
      <c r="R21" s="257">
        <v>593.918409</v>
      </c>
      <c r="S21" s="263">
        <f t="shared" si="1"/>
        <v>66.5082204927212</v>
      </c>
      <c r="T21" s="264">
        <v>-27.3842506537471</v>
      </c>
    </row>
    <row r="22" ht="21" customHeight="1" spans="1:20">
      <c r="A22" s="256"/>
      <c r="B22" s="259" t="s">
        <v>50</v>
      </c>
      <c r="C22" s="257">
        <v>0</v>
      </c>
      <c r="D22" s="257">
        <v>591</v>
      </c>
      <c r="E22" s="257">
        <v>591</v>
      </c>
      <c r="F22" s="257">
        <v>1451</v>
      </c>
      <c r="G22" s="257">
        <v>1465</v>
      </c>
      <c r="H22" s="257">
        <v>1465</v>
      </c>
      <c r="I22" s="263">
        <f t="shared" si="0"/>
        <v>100.964851826327</v>
      </c>
      <c r="J22" s="264"/>
      <c r="K22" s="266">
        <v>216</v>
      </c>
      <c r="L22" s="259" t="s">
        <v>51</v>
      </c>
      <c r="M22" s="260">
        <v>299.78941</v>
      </c>
      <c r="N22" s="260">
        <v>0</v>
      </c>
      <c r="O22" s="260">
        <v>0</v>
      </c>
      <c r="P22" s="260">
        <v>14</v>
      </c>
      <c r="Q22" s="257">
        <v>39.32319</v>
      </c>
      <c r="R22" s="257">
        <v>39.32319</v>
      </c>
      <c r="S22" s="263">
        <f t="shared" si="1"/>
        <v>280.879928571429</v>
      </c>
      <c r="T22" s="264">
        <v>-86.8830623469988</v>
      </c>
    </row>
    <row r="23" ht="21" customHeight="1" spans="1:20">
      <c r="A23" s="256">
        <v>10302</v>
      </c>
      <c r="B23" s="259" t="s">
        <v>52</v>
      </c>
      <c r="C23" s="260"/>
      <c r="D23" s="257">
        <v>0</v>
      </c>
      <c r="E23" s="257">
        <v>0</v>
      </c>
      <c r="F23" s="257">
        <v>0</v>
      </c>
      <c r="G23" s="257">
        <v>0</v>
      </c>
      <c r="H23" s="257">
        <v>0</v>
      </c>
      <c r="I23" s="263" t="str">
        <f t="shared" si="0"/>
        <v/>
      </c>
      <c r="J23" s="264"/>
      <c r="K23" s="266">
        <v>217</v>
      </c>
      <c r="L23" s="259" t="s">
        <v>53</v>
      </c>
      <c r="M23" s="260">
        <v>74.6</v>
      </c>
      <c r="N23" s="260">
        <v>0</v>
      </c>
      <c r="O23" s="260">
        <v>0</v>
      </c>
      <c r="P23" s="260">
        <v>0</v>
      </c>
      <c r="Q23" s="257">
        <v>0</v>
      </c>
      <c r="R23" s="257">
        <v>0</v>
      </c>
      <c r="S23" s="263" t="str">
        <f t="shared" si="1"/>
        <v/>
      </c>
      <c r="T23" s="264">
        <v>-100</v>
      </c>
    </row>
    <row r="24" ht="21" customHeight="1" spans="1:20">
      <c r="A24" s="256">
        <v>10304</v>
      </c>
      <c r="B24" s="259" t="s">
        <v>54</v>
      </c>
      <c r="C24" s="260"/>
      <c r="D24" s="257">
        <v>503</v>
      </c>
      <c r="E24" s="257">
        <v>503</v>
      </c>
      <c r="F24" s="257">
        <v>272</v>
      </c>
      <c r="G24" s="257">
        <v>283</v>
      </c>
      <c r="H24" s="257">
        <v>283</v>
      </c>
      <c r="I24" s="263">
        <f t="shared" si="0"/>
        <v>104.044117647059</v>
      </c>
      <c r="J24" s="264"/>
      <c r="K24" s="266">
        <v>219</v>
      </c>
      <c r="L24" s="259" t="s">
        <v>55</v>
      </c>
      <c r="M24" s="260">
        <v>0</v>
      </c>
      <c r="N24" s="260">
        <v>0</v>
      </c>
      <c r="O24" s="260">
        <v>0</v>
      </c>
      <c r="P24" s="260">
        <v>0</v>
      </c>
      <c r="Q24" s="257">
        <v>0</v>
      </c>
      <c r="R24" s="257">
        <v>0</v>
      </c>
      <c r="S24" s="263" t="str">
        <f t="shared" si="1"/>
        <v/>
      </c>
      <c r="T24" s="264"/>
    </row>
    <row r="25" ht="21" customHeight="1" spans="1:20">
      <c r="A25" s="256">
        <v>10305</v>
      </c>
      <c r="B25" s="259" t="s">
        <v>56</v>
      </c>
      <c r="C25" s="260"/>
      <c r="D25" s="257">
        <v>88</v>
      </c>
      <c r="E25" s="257">
        <v>88</v>
      </c>
      <c r="F25" s="257">
        <v>1179</v>
      </c>
      <c r="G25" s="257">
        <v>1182</v>
      </c>
      <c r="H25" s="257">
        <v>1182</v>
      </c>
      <c r="I25" s="263">
        <f t="shared" si="0"/>
        <v>100.254452926209</v>
      </c>
      <c r="J25" s="264"/>
      <c r="K25" s="266">
        <v>220</v>
      </c>
      <c r="L25" s="259" t="s">
        <v>57</v>
      </c>
      <c r="M25" s="260">
        <v>0</v>
      </c>
      <c r="N25" s="260">
        <v>0</v>
      </c>
      <c r="O25" s="260">
        <v>0</v>
      </c>
      <c r="P25" s="260">
        <v>120</v>
      </c>
      <c r="Q25" s="257">
        <v>120</v>
      </c>
      <c r="R25" s="257">
        <v>120</v>
      </c>
      <c r="S25" s="263">
        <f t="shared" si="1"/>
        <v>100</v>
      </c>
      <c r="T25" s="264"/>
    </row>
    <row r="26" ht="21" customHeight="1" spans="1:20">
      <c r="A26" s="256">
        <v>10307</v>
      </c>
      <c r="B26" s="259" t="s">
        <v>58</v>
      </c>
      <c r="C26" s="260"/>
      <c r="D26" s="257">
        <v>0</v>
      </c>
      <c r="E26" s="257">
        <v>0</v>
      </c>
      <c r="F26" s="257">
        <v>0</v>
      </c>
      <c r="G26" s="257">
        <v>0</v>
      </c>
      <c r="H26" s="257">
        <v>0</v>
      </c>
      <c r="I26" s="263" t="str">
        <f t="shared" si="0"/>
        <v/>
      </c>
      <c r="J26" s="264"/>
      <c r="K26" s="266">
        <v>221</v>
      </c>
      <c r="L26" s="259" t="s">
        <v>59</v>
      </c>
      <c r="M26" s="260">
        <v>961.931736</v>
      </c>
      <c r="N26" s="260">
        <v>1023</v>
      </c>
      <c r="O26" s="260">
        <v>1023</v>
      </c>
      <c r="P26" s="260">
        <v>1023</v>
      </c>
      <c r="Q26" s="257">
        <v>1098.602016</v>
      </c>
      <c r="R26" s="257">
        <v>1098.602016</v>
      </c>
      <c r="S26" s="263">
        <f t="shared" si="1"/>
        <v>107.390226392962</v>
      </c>
      <c r="T26" s="264">
        <v>14.207898012422</v>
      </c>
    </row>
    <row r="27" ht="21" customHeight="1" spans="1:20">
      <c r="A27" s="256">
        <v>10308</v>
      </c>
      <c r="B27" s="259" t="s">
        <v>60</v>
      </c>
      <c r="C27" s="260"/>
      <c r="D27" s="257">
        <v>0</v>
      </c>
      <c r="E27" s="257">
        <v>0</v>
      </c>
      <c r="F27" s="257">
        <v>0</v>
      </c>
      <c r="G27" s="257">
        <v>0</v>
      </c>
      <c r="H27" s="257">
        <v>0</v>
      </c>
      <c r="I27" s="263" t="str">
        <f t="shared" si="0"/>
        <v/>
      </c>
      <c r="J27" s="264"/>
      <c r="K27" s="266">
        <v>222</v>
      </c>
      <c r="L27" s="259" t="s">
        <v>61</v>
      </c>
      <c r="M27" s="260">
        <v>0</v>
      </c>
      <c r="N27" s="260">
        <v>0</v>
      </c>
      <c r="O27" s="260">
        <v>0</v>
      </c>
      <c r="P27" s="260">
        <v>0</v>
      </c>
      <c r="Q27" s="257">
        <v>0</v>
      </c>
      <c r="R27" s="257">
        <v>0</v>
      </c>
      <c r="S27" s="263" t="str">
        <f t="shared" si="1"/>
        <v/>
      </c>
      <c r="T27" s="264"/>
    </row>
    <row r="28" ht="21" customHeight="1" spans="1:20">
      <c r="A28" s="256">
        <v>10309</v>
      </c>
      <c r="B28" s="259" t="s">
        <v>62</v>
      </c>
      <c r="C28" s="260"/>
      <c r="D28" s="257">
        <v>0</v>
      </c>
      <c r="E28" s="257">
        <v>0</v>
      </c>
      <c r="F28" s="257">
        <v>0</v>
      </c>
      <c r="G28" s="257">
        <v>0</v>
      </c>
      <c r="H28" s="257">
        <v>0</v>
      </c>
      <c r="I28" s="263" t="str">
        <f t="shared" si="0"/>
        <v/>
      </c>
      <c r="J28" s="264"/>
      <c r="K28" s="266">
        <v>227</v>
      </c>
      <c r="L28" s="259" t="s">
        <v>63</v>
      </c>
      <c r="M28" s="260">
        <v>0</v>
      </c>
      <c r="N28" s="260">
        <v>0</v>
      </c>
      <c r="O28" s="260">
        <v>0</v>
      </c>
      <c r="P28" s="260">
        <v>0</v>
      </c>
      <c r="Q28" s="257">
        <v>0</v>
      </c>
      <c r="R28" s="257">
        <v>0</v>
      </c>
      <c r="S28" s="263" t="str">
        <f t="shared" si="1"/>
        <v/>
      </c>
      <c r="T28" s="264"/>
    </row>
    <row r="29" ht="21" customHeight="1" spans="1:20">
      <c r="A29" s="256">
        <v>10399</v>
      </c>
      <c r="B29" s="259" t="s">
        <v>64</v>
      </c>
      <c r="C29" s="260"/>
      <c r="D29" s="257">
        <v>0</v>
      </c>
      <c r="E29" s="257">
        <v>0</v>
      </c>
      <c r="F29" s="257">
        <v>0</v>
      </c>
      <c r="G29" s="257">
        <v>0</v>
      </c>
      <c r="H29" s="257">
        <v>0</v>
      </c>
      <c r="I29" s="263" t="str">
        <f t="shared" si="0"/>
        <v/>
      </c>
      <c r="J29" s="264"/>
      <c r="K29" s="266">
        <v>232</v>
      </c>
      <c r="L29" s="259" t="s">
        <v>65</v>
      </c>
      <c r="M29" s="260">
        <v>0</v>
      </c>
      <c r="N29" s="260">
        <v>0</v>
      </c>
      <c r="O29" s="260">
        <v>0</v>
      </c>
      <c r="P29" s="260">
        <v>0</v>
      </c>
      <c r="Q29" s="257">
        <v>0</v>
      </c>
      <c r="R29" s="257">
        <v>0</v>
      </c>
      <c r="S29" s="263" t="str">
        <f t="shared" si="1"/>
        <v/>
      </c>
      <c r="T29" s="264"/>
    </row>
    <row r="30" ht="21" customHeight="1" spans="1:20">
      <c r="A30" s="256"/>
      <c r="B30" s="258" t="s">
        <v>66</v>
      </c>
      <c r="C30" s="257">
        <v>64889</v>
      </c>
      <c r="D30" s="257">
        <v>66983</v>
      </c>
      <c r="E30" s="257">
        <v>66983</v>
      </c>
      <c r="F30" s="257">
        <v>71218</v>
      </c>
      <c r="G30" s="257">
        <v>68018</v>
      </c>
      <c r="H30" s="257">
        <v>68018</v>
      </c>
      <c r="I30" s="263">
        <f t="shared" si="0"/>
        <v>95.5067539105282</v>
      </c>
      <c r="J30" s="264">
        <v>4.82208078410825</v>
      </c>
      <c r="K30" s="266">
        <v>229</v>
      </c>
      <c r="L30" s="259" t="s">
        <v>67</v>
      </c>
      <c r="M30" s="260">
        <v>0</v>
      </c>
      <c r="N30" s="260">
        <v>0</v>
      </c>
      <c r="O30" s="260">
        <v>0</v>
      </c>
      <c r="P30" s="260">
        <v>0</v>
      </c>
      <c r="Q30" s="257">
        <v>0</v>
      </c>
      <c r="R30" s="257">
        <v>0</v>
      </c>
      <c r="S30" s="263" t="str">
        <f t="shared" si="1"/>
        <v/>
      </c>
      <c r="T30" s="264"/>
    </row>
    <row r="31" ht="21" customHeight="1" spans="1:20">
      <c r="A31" s="256"/>
      <c r="B31" s="259" t="s">
        <v>68</v>
      </c>
      <c r="C31" s="257">
        <v>64889</v>
      </c>
      <c r="D31" s="257">
        <v>66983</v>
      </c>
      <c r="E31" s="257">
        <v>66983</v>
      </c>
      <c r="F31" s="257">
        <v>71218</v>
      </c>
      <c r="G31" s="257">
        <v>68018</v>
      </c>
      <c r="H31" s="257">
        <v>68018</v>
      </c>
      <c r="I31" s="263">
        <f t="shared" si="0"/>
        <v>95.5067539105282</v>
      </c>
      <c r="J31" s="264">
        <v>4.82208078410825</v>
      </c>
      <c r="K31" s="267"/>
      <c r="L31" s="258" t="s">
        <v>69</v>
      </c>
      <c r="M31" s="257">
        <v>0</v>
      </c>
      <c r="N31" s="257">
        <v>0</v>
      </c>
      <c r="O31" s="257">
        <v>0</v>
      </c>
      <c r="P31" s="257">
        <v>1590</v>
      </c>
      <c r="Q31" s="257">
        <v>1770</v>
      </c>
      <c r="R31" s="257">
        <v>1770</v>
      </c>
      <c r="S31" s="263">
        <f t="shared" si="1"/>
        <v>111.320754716981</v>
      </c>
      <c r="T31" s="264"/>
    </row>
    <row r="32" ht="21" customHeight="1" spans="1:20">
      <c r="A32" s="256"/>
      <c r="B32" s="259" t="s">
        <v>70</v>
      </c>
      <c r="C32" s="260"/>
      <c r="D32" s="257"/>
      <c r="E32" s="257"/>
      <c r="F32" s="257"/>
      <c r="G32" s="257"/>
      <c r="H32" s="257"/>
      <c r="I32" s="263" t="str">
        <f t="shared" si="0"/>
        <v/>
      </c>
      <c r="J32" s="264"/>
      <c r="K32" s="267"/>
      <c r="L32" s="259" t="s">
        <v>71</v>
      </c>
      <c r="M32" s="260"/>
      <c r="N32" s="257"/>
      <c r="O32" s="257"/>
      <c r="P32" s="257">
        <v>1590</v>
      </c>
      <c r="Q32" s="257">
        <v>1770</v>
      </c>
      <c r="R32" s="257">
        <v>1770</v>
      </c>
      <c r="S32" s="263">
        <f t="shared" si="1"/>
        <v>111.320754716981</v>
      </c>
      <c r="T32" s="264"/>
    </row>
    <row r="33" ht="21" customHeight="1" spans="1:20">
      <c r="A33" s="256"/>
      <c r="B33" s="259" t="s">
        <v>72</v>
      </c>
      <c r="C33" s="260"/>
      <c r="D33" s="260"/>
      <c r="E33" s="260"/>
      <c r="F33" s="257"/>
      <c r="G33" s="257"/>
      <c r="H33" s="257"/>
      <c r="I33" s="263" t="str">
        <f t="shared" si="0"/>
        <v/>
      </c>
      <c r="J33" s="264"/>
      <c r="K33" s="267"/>
      <c r="L33" s="259" t="s">
        <v>85</v>
      </c>
      <c r="M33" s="260"/>
      <c r="N33" s="257"/>
      <c r="O33" s="257"/>
      <c r="P33" s="257"/>
      <c r="Q33" s="257"/>
      <c r="R33" s="257"/>
      <c r="S33" s="263" t="str">
        <f t="shared" si="1"/>
        <v/>
      </c>
      <c r="T33" s="264"/>
    </row>
    <row r="34" ht="21" customHeight="1" spans="1:20">
      <c r="A34" s="256"/>
      <c r="B34" s="259" t="s">
        <v>74</v>
      </c>
      <c r="C34" s="260"/>
      <c r="D34" s="260"/>
      <c r="E34" s="260"/>
      <c r="F34" s="257"/>
      <c r="G34" s="257"/>
      <c r="H34" s="257"/>
      <c r="I34" s="263" t="str">
        <f t="shared" si="0"/>
        <v/>
      </c>
      <c r="J34" s="264"/>
      <c r="K34" s="267"/>
      <c r="L34" s="259" t="s">
        <v>75</v>
      </c>
      <c r="M34" s="260"/>
      <c r="N34" s="257"/>
      <c r="O34" s="257"/>
      <c r="P34" s="257"/>
      <c r="Q34" s="257"/>
      <c r="R34" s="257"/>
      <c r="S34" s="263" t="str">
        <f t="shared" si="1"/>
        <v/>
      </c>
      <c r="T34" s="264"/>
    </row>
    <row r="35" ht="21" customHeight="1" spans="1:20">
      <c r="A35" s="256"/>
      <c r="B35" s="259" t="s">
        <v>76</v>
      </c>
      <c r="C35" s="260"/>
      <c r="D35" s="260"/>
      <c r="E35" s="260"/>
      <c r="F35" s="257"/>
      <c r="G35" s="257"/>
      <c r="H35" s="257"/>
      <c r="I35" s="263" t="str">
        <f t="shared" si="0"/>
        <v/>
      </c>
      <c r="J35" s="264"/>
      <c r="K35" s="267"/>
      <c r="L35" s="259" t="s">
        <v>77</v>
      </c>
      <c r="M35" s="260"/>
      <c r="N35" s="257"/>
      <c r="O35" s="257"/>
      <c r="P35" s="257"/>
      <c r="Q35" s="257"/>
      <c r="R35" s="257"/>
      <c r="S35" s="263" t="str">
        <f t="shared" si="1"/>
        <v/>
      </c>
      <c r="T35" s="264"/>
    </row>
    <row r="36" ht="21" customHeight="1" spans="1:20">
      <c r="A36" s="256"/>
      <c r="B36" s="258" t="s">
        <v>78</v>
      </c>
      <c r="C36" s="257">
        <v>0</v>
      </c>
      <c r="D36" s="257">
        <v>0</v>
      </c>
      <c r="E36" s="257">
        <v>0</v>
      </c>
      <c r="F36" s="257">
        <v>0</v>
      </c>
      <c r="G36" s="257"/>
      <c r="H36" s="257"/>
      <c r="I36" s="263" t="str">
        <f t="shared" si="0"/>
        <v/>
      </c>
      <c r="J36" s="264"/>
      <c r="K36" s="267"/>
      <c r="L36" s="258" t="s">
        <v>79</v>
      </c>
      <c r="M36" s="257">
        <v>0</v>
      </c>
      <c r="N36" s="257">
        <v>0</v>
      </c>
      <c r="O36" s="257">
        <v>0</v>
      </c>
      <c r="P36" s="257">
        <v>0</v>
      </c>
      <c r="Q36" s="257"/>
      <c r="R36" s="257"/>
      <c r="S36" s="263" t="str">
        <f t="shared" si="1"/>
        <v/>
      </c>
      <c r="T36" s="264"/>
    </row>
    <row r="37" ht="21" customHeight="1" spans="1:20">
      <c r="A37" s="256"/>
      <c r="B37" s="259" t="s">
        <v>80</v>
      </c>
      <c r="C37" s="260"/>
      <c r="D37" s="260"/>
      <c r="E37" s="260"/>
      <c r="F37" s="257"/>
      <c r="G37" s="257"/>
      <c r="H37" s="257"/>
      <c r="I37" s="263" t="str">
        <f t="shared" si="0"/>
        <v/>
      </c>
      <c r="J37" s="264"/>
      <c r="K37" s="267"/>
      <c r="L37" s="259" t="s">
        <v>81</v>
      </c>
      <c r="M37" s="260"/>
      <c r="N37" s="257"/>
      <c r="O37" s="257"/>
      <c r="P37" s="257"/>
      <c r="Q37" s="257"/>
      <c r="R37" s="257"/>
      <c r="S37" s="263" t="str">
        <f t="shared" si="1"/>
        <v/>
      </c>
      <c r="T37" s="264"/>
    </row>
    <row r="38" ht="21" customHeight="1"/>
  </sheetData>
  <mergeCells count="1">
    <mergeCell ref="B2:T2"/>
  </mergeCells>
  <printOptions horizontalCentered="1"/>
  <pageMargins left="0.590551181102362" right="0.590551181102362" top="0.78740157480315" bottom="0.826771653543307" header="0.47244094488189" footer="0.511811023622047"/>
  <pageSetup paperSize="9" fitToHeight="3" orientation="landscape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X34"/>
  <sheetViews>
    <sheetView showGridLines="0" showZeros="0" showRuler="0" topLeftCell="B1" workbookViewId="0">
      <selection activeCell="L10" sqref="L10"/>
    </sheetView>
  </sheetViews>
  <sheetFormatPr defaultColWidth="9" defaultRowHeight="14.25"/>
  <cols>
    <col min="1" max="1" width="9.5" style="62" hidden="1" customWidth="1"/>
    <col min="2" max="2" width="31.5" style="62" customWidth="1"/>
    <col min="3" max="3" width="7.375" style="62" hidden="1" customWidth="1"/>
    <col min="4" max="4" width="7.375" style="62" customWidth="1"/>
    <col min="5" max="5" width="7.125" style="62" hidden="1" customWidth="1"/>
    <col min="6" max="6" width="7.375" style="62" customWidth="1"/>
    <col min="7" max="7" width="7.375" style="62" hidden="1" customWidth="1"/>
    <col min="8" max="8" width="6" style="62" customWidth="1"/>
    <col min="9" max="9" width="8.25" style="62" customWidth="1"/>
    <col min="10" max="10" width="6.5" style="62" customWidth="1"/>
    <col min="11" max="11" width="7.5" style="62" hidden="1" customWidth="1"/>
    <col min="12" max="12" width="22.375" style="137" customWidth="1"/>
    <col min="13" max="14" width="7.25" style="62" hidden="1" customWidth="1"/>
    <col min="15" max="15" width="7.25" style="62" customWidth="1"/>
    <col min="16" max="16" width="7.875" style="62" hidden="1" customWidth="1"/>
    <col min="17" max="17" width="7.625" style="62" customWidth="1"/>
    <col min="18" max="18" width="7.625" style="218" hidden="1" customWidth="1"/>
    <col min="19" max="20" width="7.625" style="218" customWidth="1"/>
    <col min="21" max="21" width="7.625" style="218" hidden="1" customWidth="1"/>
    <col min="22" max="22" width="7.625" style="62" customWidth="1"/>
    <col min="23" max="23" width="14.75" style="62" customWidth="1"/>
    <col min="24" max="16384" width="9" style="62"/>
  </cols>
  <sheetData>
    <row r="1" ht="18" customHeight="1" spans="1:2">
      <c r="A1" s="138"/>
      <c r="B1" s="139" t="s">
        <v>847</v>
      </c>
    </row>
    <row r="2" s="136" customFormat="1" ht="21.95" customHeight="1" spans="1:22">
      <c r="A2" s="140" t="s">
        <v>848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="136" customFormat="1" ht="16.5" customHeight="1" spans="1:2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56"/>
      <c r="M3" s="156"/>
      <c r="N3" s="156"/>
      <c r="O3" s="156"/>
      <c r="P3" s="157"/>
      <c r="Q3" s="157"/>
      <c r="R3" s="245"/>
      <c r="S3" s="245"/>
      <c r="T3" s="245"/>
      <c r="U3" s="245"/>
      <c r="V3" s="157" t="s">
        <v>2</v>
      </c>
    </row>
    <row r="4" s="136" customFormat="1" ht="16.5" customHeight="1" spans="1:22">
      <c r="A4" s="141"/>
      <c r="B4" s="141"/>
      <c r="C4" s="213"/>
      <c r="D4" s="213"/>
      <c r="E4" s="213"/>
      <c r="F4" s="213"/>
      <c r="G4" s="213"/>
      <c r="H4" s="213"/>
      <c r="I4" s="213"/>
      <c r="J4" s="213"/>
      <c r="K4" s="141"/>
      <c r="L4" s="156"/>
      <c r="M4" s="213"/>
      <c r="N4" s="213"/>
      <c r="O4" s="213"/>
      <c r="P4" s="213"/>
      <c r="Q4" s="213"/>
      <c r="R4" s="213"/>
      <c r="S4" s="213"/>
      <c r="T4" s="213"/>
      <c r="U4" s="213"/>
      <c r="V4" s="213"/>
    </row>
    <row r="5" ht="42.75" customHeight="1" spans="1:22">
      <c r="A5" s="142" t="s">
        <v>849</v>
      </c>
      <c r="B5" s="219" t="s">
        <v>850</v>
      </c>
      <c r="C5" s="214" t="s">
        <v>6</v>
      </c>
      <c r="D5" s="214" t="s">
        <v>8</v>
      </c>
      <c r="E5" s="220" t="s">
        <v>851</v>
      </c>
      <c r="F5" s="214" t="s">
        <v>852</v>
      </c>
      <c r="G5" s="214" t="s">
        <v>11</v>
      </c>
      <c r="H5" s="214" t="s">
        <v>12</v>
      </c>
      <c r="I5" s="214" t="s">
        <v>853</v>
      </c>
      <c r="J5" s="214" t="s">
        <v>93</v>
      </c>
      <c r="K5" s="219" t="s">
        <v>849</v>
      </c>
      <c r="L5" s="219" t="s">
        <v>850</v>
      </c>
      <c r="M5" s="214" t="s">
        <v>6</v>
      </c>
      <c r="N5" s="214" t="s">
        <v>7</v>
      </c>
      <c r="O5" s="214" t="s">
        <v>8</v>
      </c>
      <c r="P5" s="220" t="s">
        <v>851</v>
      </c>
      <c r="Q5" s="214" t="s">
        <v>852</v>
      </c>
      <c r="R5" s="214" t="s">
        <v>11</v>
      </c>
      <c r="S5" s="214" t="s">
        <v>12</v>
      </c>
      <c r="T5" s="214" t="s">
        <v>854</v>
      </c>
      <c r="U5" s="214" t="s">
        <v>213</v>
      </c>
      <c r="V5" s="214" t="s">
        <v>93</v>
      </c>
    </row>
    <row r="6" ht="21" customHeight="1" spans="1:24">
      <c r="A6" s="144"/>
      <c r="B6" s="219" t="s">
        <v>100</v>
      </c>
      <c r="C6" s="221">
        <v>259530</v>
      </c>
      <c r="D6" s="221">
        <v>255882</v>
      </c>
      <c r="E6" s="221">
        <v>192982</v>
      </c>
      <c r="F6" s="221">
        <v>209882</v>
      </c>
      <c r="G6" s="221">
        <v>211802</v>
      </c>
      <c r="H6" s="221">
        <v>211802</v>
      </c>
      <c r="I6" s="216">
        <v>100.914799744618</v>
      </c>
      <c r="J6" s="216">
        <v>-18.390166840057</v>
      </c>
      <c r="K6" s="230"/>
      <c r="L6" s="219" t="s">
        <v>215</v>
      </c>
      <c r="M6" s="231">
        <v>259530</v>
      </c>
      <c r="N6" s="231">
        <v>246668</v>
      </c>
      <c r="O6" s="231">
        <v>255882</v>
      </c>
      <c r="P6" s="231">
        <v>192982</v>
      </c>
      <c r="Q6" s="231">
        <v>209881.963</v>
      </c>
      <c r="R6" s="232">
        <v>211802</v>
      </c>
      <c r="S6" s="232">
        <v>211802</v>
      </c>
      <c r="T6" s="246">
        <v>100.914817534845</v>
      </c>
      <c r="U6" s="246">
        <v>-18.390166840057</v>
      </c>
      <c r="V6" s="246">
        <v>-14.1347884606029</v>
      </c>
      <c r="W6" s="247"/>
      <c r="X6" s="170"/>
    </row>
    <row r="7" ht="21" customHeight="1" spans="1:22">
      <c r="A7" s="144"/>
      <c r="B7" s="222" t="s">
        <v>20</v>
      </c>
      <c r="C7" s="221">
        <v>142364</v>
      </c>
      <c r="D7" s="221">
        <v>157000</v>
      </c>
      <c r="E7" s="221">
        <v>157000</v>
      </c>
      <c r="F7" s="221">
        <v>143000</v>
      </c>
      <c r="G7" s="221">
        <v>143112</v>
      </c>
      <c r="H7" s="221">
        <v>143112</v>
      </c>
      <c r="I7" s="216">
        <v>100.078321678322</v>
      </c>
      <c r="J7" s="216">
        <v>0.525413728189711</v>
      </c>
      <c r="K7" s="230"/>
      <c r="L7" s="222" t="s">
        <v>21</v>
      </c>
      <c r="M7" s="231">
        <v>160860</v>
      </c>
      <c r="N7" s="231">
        <v>147998</v>
      </c>
      <c r="O7" s="231">
        <v>166691</v>
      </c>
      <c r="P7" s="232">
        <v>166691</v>
      </c>
      <c r="Q7" s="232">
        <v>151041.963</v>
      </c>
      <c r="R7" s="232">
        <v>149143</v>
      </c>
      <c r="S7" s="232">
        <v>149143</v>
      </c>
      <c r="T7" s="246">
        <v>98.7427579976566</v>
      </c>
      <c r="U7" s="246">
        <v>-7.28397364167599</v>
      </c>
      <c r="V7" s="246">
        <v>0.773659103501399</v>
      </c>
    </row>
    <row r="8" ht="21" customHeight="1" spans="1:22">
      <c r="A8" s="148">
        <v>1030102</v>
      </c>
      <c r="B8" s="223" t="s">
        <v>855</v>
      </c>
      <c r="C8" s="223"/>
      <c r="D8" s="223"/>
      <c r="E8" s="223"/>
      <c r="F8" s="223"/>
      <c r="G8" s="223">
        <v>0</v>
      </c>
      <c r="H8" s="223">
        <v>0</v>
      </c>
      <c r="I8" s="216"/>
      <c r="J8" s="216"/>
      <c r="K8" s="233">
        <v>205</v>
      </c>
      <c r="L8" s="234" t="s">
        <v>856</v>
      </c>
      <c r="M8" s="235"/>
      <c r="N8" s="235"/>
      <c r="O8" s="235"/>
      <c r="P8" s="226"/>
      <c r="Q8" s="226"/>
      <c r="R8" s="226">
        <v>0</v>
      </c>
      <c r="S8" s="226">
        <v>0</v>
      </c>
      <c r="T8" s="246"/>
      <c r="U8" s="246"/>
      <c r="V8" s="246"/>
    </row>
    <row r="9" ht="21" customHeight="1" spans="1:22">
      <c r="A9" s="148">
        <v>1030112</v>
      </c>
      <c r="B9" s="223" t="s">
        <v>857</v>
      </c>
      <c r="C9" s="223"/>
      <c r="D9" s="223"/>
      <c r="E9" s="223"/>
      <c r="F9" s="223"/>
      <c r="G9" s="223">
        <v>0</v>
      </c>
      <c r="H9" s="223">
        <v>0</v>
      </c>
      <c r="I9" s="216"/>
      <c r="J9" s="216"/>
      <c r="K9" s="223">
        <v>206</v>
      </c>
      <c r="L9" s="223" t="s">
        <v>858</v>
      </c>
      <c r="M9" s="235"/>
      <c r="N9" s="235"/>
      <c r="O9" s="235"/>
      <c r="P9" s="226"/>
      <c r="Q9" s="226"/>
      <c r="R9" s="226">
        <v>0</v>
      </c>
      <c r="S9" s="226">
        <v>0</v>
      </c>
      <c r="T9" s="246"/>
      <c r="U9" s="246"/>
      <c r="V9" s="246"/>
    </row>
    <row r="10" ht="21" customHeight="1" spans="1:22">
      <c r="A10" s="148">
        <v>1030115</v>
      </c>
      <c r="B10" s="223" t="s">
        <v>859</v>
      </c>
      <c r="C10" s="223"/>
      <c r="D10" s="223"/>
      <c r="E10" s="223"/>
      <c r="F10" s="223"/>
      <c r="G10" s="223">
        <v>0</v>
      </c>
      <c r="H10" s="223">
        <v>0</v>
      </c>
      <c r="I10" s="216"/>
      <c r="J10" s="216"/>
      <c r="K10" s="223">
        <v>207</v>
      </c>
      <c r="L10" s="223" t="s">
        <v>860</v>
      </c>
      <c r="M10" s="235"/>
      <c r="N10" s="235"/>
      <c r="O10" s="235"/>
      <c r="P10" s="226"/>
      <c r="Q10" s="226"/>
      <c r="R10" s="226">
        <v>0</v>
      </c>
      <c r="S10" s="226">
        <v>0</v>
      </c>
      <c r="T10" s="246"/>
      <c r="U10" s="246"/>
      <c r="V10" s="246"/>
    </row>
    <row r="11" ht="21" customHeight="1" spans="1:22">
      <c r="A11" s="148">
        <v>1030118</v>
      </c>
      <c r="B11" s="223" t="s">
        <v>861</v>
      </c>
      <c r="C11" s="223"/>
      <c r="D11" s="223"/>
      <c r="E11" s="223"/>
      <c r="F11" s="223"/>
      <c r="G11" s="223">
        <v>0</v>
      </c>
      <c r="H11" s="223">
        <v>0</v>
      </c>
      <c r="I11" s="216"/>
      <c r="J11" s="216"/>
      <c r="K11" s="223">
        <v>208</v>
      </c>
      <c r="L11" s="223" t="s">
        <v>862</v>
      </c>
      <c r="M11" s="235">
        <v>4269</v>
      </c>
      <c r="N11" s="235">
        <v>4269</v>
      </c>
      <c r="O11" s="235">
        <v>2025</v>
      </c>
      <c r="P11" s="226">
        <v>2025</v>
      </c>
      <c r="Q11" s="226">
        <v>1635</v>
      </c>
      <c r="R11" s="226">
        <v>2077</v>
      </c>
      <c r="S11" s="226">
        <v>2077</v>
      </c>
      <c r="T11" s="246">
        <v>127.033639143731</v>
      </c>
      <c r="U11" s="246">
        <v>-51.3469196533146</v>
      </c>
      <c r="V11" s="246">
        <v>-51.3469196533146</v>
      </c>
    </row>
    <row r="12" ht="21" customHeight="1" spans="1:22">
      <c r="A12" s="148">
        <v>1030119</v>
      </c>
      <c r="B12" s="223" t="s">
        <v>863</v>
      </c>
      <c r="C12" s="223"/>
      <c r="D12" s="223"/>
      <c r="E12" s="223"/>
      <c r="F12" s="223"/>
      <c r="G12" s="223">
        <v>0</v>
      </c>
      <c r="H12" s="223">
        <v>0</v>
      </c>
      <c r="I12" s="216"/>
      <c r="J12" s="216"/>
      <c r="K12" s="223">
        <v>211</v>
      </c>
      <c r="L12" s="223" t="s">
        <v>864</v>
      </c>
      <c r="M12" s="235"/>
      <c r="N12" s="235"/>
      <c r="O12" s="235">
        <v>0</v>
      </c>
      <c r="P12" s="226">
        <v>0</v>
      </c>
      <c r="Q12" s="226">
        <v>0</v>
      </c>
      <c r="R12" s="226">
        <v>0</v>
      </c>
      <c r="S12" s="226">
        <v>0</v>
      </c>
      <c r="T12" s="246"/>
      <c r="U12" s="246"/>
      <c r="V12" s="246"/>
    </row>
    <row r="13" ht="21" customHeight="1" spans="1:22">
      <c r="A13" s="148">
        <v>1030131</v>
      </c>
      <c r="B13" s="223" t="s">
        <v>865</v>
      </c>
      <c r="C13" s="223"/>
      <c r="D13" s="223"/>
      <c r="E13" s="223"/>
      <c r="F13" s="223"/>
      <c r="G13" s="223">
        <v>0</v>
      </c>
      <c r="H13" s="223">
        <v>0</v>
      </c>
      <c r="I13" s="216"/>
      <c r="J13" s="216"/>
      <c r="K13" s="223">
        <v>212</v>
      </c>
      <c r="L13" s="223" t="s">
        <v>866</v>
      </c>
      <c r="M13" s="235">
        <v>153046</v>
      </c>
      <c r="N13" s="235">
        <v>140184</v>
      </c>
      <c r="O13" s="235">
        <v>160783</v>
      </c>
      <c r="P13" s="226">
        <v>160783</v>
      </c>
      <c r="Q13" s="226">
        <v>139981.74</v>
      </c>
      <c r="R13" s="226">
        <v>138322</v>
      </c>
      <c r="S13" s="226">
        <v>138322</v>
      </c>
      <c r="T13" s="246">
        <v>98.8143167816031</v>
      </c>
      <c r="U13" s="246">
        <v>-9.6206369326869</v>
      </c>
      <c r="V13" s="246">
        <v>-1.32825429435599</v>
      </c>
    </row>
    <row r="14" ht="21" customHeight="1" spans="1:22">
      <c r="A14" s="148">
        <v>1030133</v>
      </c>
      <c r="B14" s="223" t="s">
        <v>867</v>
      </c>
      <c r="C14" s="223"/>
      <c r="D14" s="223"/>
      <c r="E14" s="223"/>
      <c r="F14" s="223"/>
      <c r="G14" s="223">
        <v>0</v>
      </c>
      <c r="H14" s="223">
        <v>0</v>
      </c>
      <c r="I14" s="216"/>
      <c r="J14" s="216"/>
      <c r="K14" s="223">
        <v>213</v>
      </c>
      <c r="L14" s="223" t="s">
        <v>868</v>
      </c>
      <c r="M14" s="235">
        <v>938</v>
      </c>
      <c r="N14" s="235">
        <v>938</v>
      </c>
      <c r="O14" s="235">
        <v>544</v>
      </c>
      <c r="P14" s="226">
        <v>544</v>
      </c>
      <c r="Q14" s="226">
        <v>685</v>
      </c>
      <c r="R14" s="226">
        <v>685</v>
      </c>
      <c r="S14" s="226">
        <v>685</v>
      </c>
      <c r="T14" s="246">
        <v>100</v>
      </c>
      <c r="U14" s="246">
        <v>-26.9722814498934</v>
      </c>
      <c r="V14" s="246">
        <v>-26.9722814498934</v>
      </c>
    </row>
    <row r="15" ht="21" customHeight="1" spans="1:22">
      <c r="A15" s="148">
        <v>1030139</v>
      </c>
      <c r="B15" s="223" t="s">
        <v>869</v>
      </c>
      <c r="C15" s="223"/>
      <c r="D15" s="223"/>
      <c r="E15" s="223"/>
      <c r="F15" s="223"/>
      <c r="G15" s="223">
        <v>0</v>
      </c>
      <c r="H15" s="223">
        <v>0</v>
      </c>
      <c r="I15" s="216"/>
      <c r="J15" s="216"/>
      <c r="K15" s="223">
        <v>214</v>
      </c>
      <c r="L15" s="223" t="s">
        <v>870</v>
      </c>
      <c r="M15" s="235"/>
      <c r="N15" s="235"/>
      <c r="O15" s="235"/>
      <c r="P15" s="226"/>
      <c r="Q15" s="226"/>
      <c r="R15" s="226">
        <v>0</v>
      </c>
      <c r="S15" s="226">
        <v>0</v>
      </c>
      <c r="T15" s="246"/>
      <c r="U15" s="246"/>
      <c r="V15" s="246"/>
    </row>
    <row r="16" ht="21" customHeight="1" spans="1:22">
      <c r="A16" s="148">
        <v>1030144</v>
      </c>
      <c r="B16" s="223" t="s">
        <v>871</v>
      </c>
      <c r="C16" s="223"/>
      <c r="D16" s="223"/>
      <c r="E16" s="223"/>
      <c r="F16" s="223"/>
      <c r="G16" s="223">
        <v>0</v>
      </c>
      <c r="H16" s="223">
        <v>0</v>
      </c>
      <c r="I16" s="216"/>
      <c r="J16" s="216"/>
      <c r="K16" s="223">
        <v>215</v>
      </c>
      <c r="L16" s="223" t="s">
        <v>872</v>
      </c>
      <c r="M16" s="235"/>
      <c r="N16" s="235"/>
      <c r="O16" s="235"/>
      <c r="P16" s="226"/>
      <c r="Q16" s="226"/>
      <c r="R16" s="226">
        <v>0</v>
      </c>
      <c r="S16" s="226">
        <v>0</v>
      </c>
      <c r="T16" s="246"/>
      <c r="U16" s="246"/>
      <c r="V16" s="246"/>
    </row>
    <row r="17" ht="21" customHeight="1" spans="1:22">
      <c r="A17" s="148">
        <v>1030146</v>
      </c>
      <c r="B17" s="223" t="s">
        <v>873</v>
      </c>
      <c r="C17" s="223">
        <v>1170</v>
      </c>
      <c r="D17" s="223">
        <v>900</v>
      </c>
      <c r="E17" s="223">
        <v>900</v>
      </c>
      <c r="F17" s="223">
        <v>590</v>
      </c>
      <c r="G17" s="223">
        <v>640</v>
      </c>
      <c r="H17" s="223">
        <v>640</v>
      </c>
      <c r="I17" s="216">
        <v>108.474576271186</v>
      </c>
      <c r="J17" s="216">
        <v>-45.2991452991453</v>
      </c>
      <c r="K17" s="223">
        <v>216</v>
      </c>
      <c r="L17" s="223" t="s">
        <v>874</v>
      </c>
      <c r="M17" s="235"/>
      <c r="N17" s="235"/>
      <c r="O17" s="235"/>
      <c r="P17" s="226"/>
      <c r="Q17" s="226">
        <v>55.223</v>
      </c>
      <c r="R17" s="226">
        <v>55</v>
      </c>
      <c r="S17" s="226">
        <v>55</v>
      </c>
      <c r="T17" s="246">
        <v>99.5961827499411</v>
      </c>
      <c r="U17" s="246"/>
      <c r="V17" s="246"/>
    </row>
    <row r="18" ht="21" customHeight="1" spans="1:22">
      <c r="A18" s="148">
        <v>1030147</v>
      </c>
      <c r="B18" s="223" t="s">
        <v>875</v>
      </c>
      <c r="C18" s="223">
        <v>419</v>
      </c>
      <c r="D18" s="223">
        <v>0</v>
      </c>
      <c r="E18" s="223">
        <v>0</v>
      </c>
      <c r="F18" s="223">
        <v>160</v>
      </c>
      <c r="G18" s="223">
        <v>126</v>
      </c>
      <c r="H18" s="223">
        <v>126</v>
      </c>
      <c r="I18" s="216">
        <v>78.75</v>
      </c>
      <c r="J18" s="216">
        <v>-69.9284009546539</v>
      </c>
      <c r="K18" s="223">
        <v>217</v>
      </c>
      <c r="L18" s="223" t="s">
        <v>876</v>
      </c>
      <c r="M18" s="235"/>
      <c r="N18" s="235"/>
      <c r="O18" s="235"/>
      <c r="P18" s="226"/>
      <c r="Q18" s="226"/>
      <c r="R18" s="226">
        <v>0</v>
      </c>
      <c r="S18" s="226">
        <v>0</v>
      </c>
      <c r="T18" s="246"/>
      <c r="U18" s="246"/>
      <c r="V18" s="246"/>
    </row>
    <row r="19" ht="21" customHeight="1" spans="1:22">
      <c r="A19" s="148">
        <v>1030148</v>
      </c>
      <c r="B19" s="223" t="s">
        <v>877</v>
      </c>
      <c r="C19" s="223">
        <v>140725</v>
      </c>
      <c r="D19" s="223">
        <v>156100</v>
      </c>
      <c r="E19" s="223">
        <v>156100</v>
      </c>
      <c r="F19" s="223">
        <v>142080</v>
      </c>
      <c r="G19" s="223">
        <v>142346</v>
      </c>
      <c r="H19" s="223">
        <v>142346</v>
      </c>
      <c r="I19" s="216">
        <v>100.187218468468</v>
      </c>
      <c r="J19" s="216">
        <v>1.1518919879197</v>
      </c>
      <c r="K19" s="223">
        <v>229</v>
      </c>
      <c r="L19" s="223" t="s">
        <v>878</v>
      </c>
      <c r="M19" s="235">
        <v>2293</v>
      </c>
      <c r="N19" s="235">
        <v>2293</v>
      </c>
      <c r="O19" s="235">
        <v>3339</v>
      </c>
      <c r="P19" s="226">
        <v>3339</v>
      </c>
      <c r="Q19" s="226">
        <v>5732</v>
      </c>
      <c r="R19" s="226">
        <v>5052</v>
      </c>
      <c r="S19" s="226">
        <v>5052</v>
      </c>
      <c r="T19" s="246">
        <v>88.1367759944173</v>
      </c>
      <c r="U19" s="246">
        <v>120.322721325774</v>
      </c>
      <c r="V19" s="246">
        <v>120.322721325774</v>
      </c>
    </row>
    <row r="20" ht="21" customHeight="1" spans="1:22">
      <c r="A20" s="148">
        <v>1030150</v>
      </c>
      <c r="B20" s="223" t="s">
        <v>879</v>
      </c>
      <c r="C20" s="223"/>
      <c r="D20" s="223"/>
      <c r="E20" s="223"/>
      <c r="F20" s="223"/>
      <c r="G20" s="223">
        <v>0</v>
      </c>
      <c r="H20" s="223">
        <v>0</v>
      </c>
      <c r="I20" s="216"/>
      <c r="J20" s="216"/>
      <c r="K20" s="223">
        <v>232</v>
      </c>
      <c r="L20" s="223" t="s">
        <v>880</v>
      </c>
      <c r="M20" s="235">
        <v>314</v>
      </c>
      <c r="N20" s="235">
        <v>314</v>
      </c>
      <c r="O20" s="235">
        <v>0</v>
      </c>
      <c r="P20" s="226">
        <v>0</v>
      </c>
      <c r="Q20" s="226">
        <v>2953</v>
      </c>
      <c r="R20" s="226">
        <v>2952</v>
      </c>
      <c r="S20" s="226">
        <v>2952</v>
      </c>
      <c r="T20" s="246">
        <v>99.9661361327464</v>
      </c>
      <c r="U20" s="246">
        <v>840.127388535032</v>
      </c>
      <c r="V20" s="246">
        <v>840.127388535032</v>
      </c>
    </row>
    <row r="21" ht="21" customHeight="1" spans="1:22">
      <c r="A21" s="148">
        <v>1030155</v>
      </c>
      <c r="B21" s="223" t="s">
        <v>881</v>
      </c>
      <c r="C21" s="223"/>
      <c r="D21" s="223"/>
      <c r="E21" s="223"/>
      <c r="F21" s="223"/>
      <c r="G21" s="223">
        <v>0</v>
      </c>
      <c r="H21" s="223">
        <v>0</v>
      </c>
      <c r="I21" s="216"/>
      <c r="J21" s="216"/>
      <c r="K21" s="234"/>
      <c r="L21" s="223"/>
      <c r="M21" s="236"/>
      <c r="N21" s="236"/>
      <c r="O21" s="236"/>
      <c r="P21" s="237"/>
      <c r="Q21" s="237"/>
      <c r="R21" s="237"/>
      <c r="S21" s="237"/>
      <c r="T21" s="246"/>
      <c r="U21" s="246"/>
      <c r="V21" s="246"/>
    </row>
    <row r="22" ht="21" customHeight="1" spans="1:22">
      <c r="A22" s="148">
        <v>1030156</v>
      </c>
      <c r="B22" s="223" t="s">
        <v>882</v>
      </c>
      <c r="C22" s="223"/>
      <c r="D22" s="223"/>
      <c r="E22" s="223"/>
      <c r="F22" s="223"/>
      <c r="G22" s="223">
        <v>0</v>
      </c>
      <c r="H22" s="223">
        <v>0</v>
      </c>
      <c r="I22" s="216"/>
      <c r="J22" s="216"/>
      <c r="K22" s="234"/>
      <c r="L22" s="223"/>
      <c r="M22" s="236"/>
      <c r="N22" s="236"/>
      <c r="O22" s="236"/>
      <c r="P22" s="237"/>
      <c r="Q22" s="237"/>
      <c r="R22" s="237"/>
      <c r="S22" s="237"/>
      <c r="T22" s="246"/>
      <c r="U22" s="246"/>
      <c r="V22" s="246"/>
    </row>
    <row r="23" ht="21" customHeight="1" spans="1:22">
      <c r="A23" s="148">
        <v>1030157</v>
      </c>
      <c r="B23" s="223" t="s">
        <v>883</v>
      </c>
      <c r="C23" s="223"/>
      <c r="D23" s="223"/>
      <c r="E23" s="223"/>
      <c r="F23" s="223"/>
      <c r="G23" s="223">
        <v>0</v>
      </c>
      <c r="H23" s="223">
        <v>0</v>
      </c>
      <c r="I23" s="216"/>
      <c r="J23" s="216"/>
      <c r="K23" s="234"/>
      <c r="L23" s="234"/>
      <c r="M23" s="236"/>
      <c r="N23" s="236"/>
      <c r="O23" s="236"/>
      <c r="P23" s="237"/>
      <c r="Q23" s="237"/>
      <c r="R23" s="237"/>
      <c r="S23" s="237"/>
      <c r="T23" s="246"/>
      <c r="U23" s="246"/>
      <c r="V23" s="246"/>
    </row>
    <row r="24" ht="21" customHeight="1" spans="1:22">
      <c r="A24" s="148">
        <v>1030158</v>
      </c>
      <c r="B24" s="223" t="s">
        <v>884</v>
      </c>
      <c r="C24" s="223"/>
      <c r="D24" s="223"/>
      <c r="E24" s="223"/>
      <c r="F24" s="223"/>
      <c r="G24" s="223">
        <v>0</v>
      </c>
      <c r="H24" s="223">
        <v>0</v>
      </c>
      <c r="I24" s="216"/>
      <c r="J24" s="216"/>
      <c r="K24" s="234"/>
      <c r="L24" s="234"/>
      <c r="M24" s="236"/>
      <c r="N24" s="236"/>
      <c r="O24" s="236"/>
      <c r="P24" s="237"/>
      <c r="Q24" s="237"/>
      <c r="R24" s="237"/>
      <c r="S24" s="237"/>
      <c r="T24" s="246"/>
      <c r="U24" s="246"/>
      <c r="V24" s="246"/>
    </row>
    <row r="25" ht="21" customHeight="1" spans="1:22">
      <c r="A25" s="148">
        <v>1030159</v>
      </c>
      <c r="B25" s="223" t="s">
        <v>885</v>
      </c>
      <c r="C25" s="223"/>
      <c r="D25" s="223"/>
      <c r="E25" s="223"/>
      <c r="F25" s="223"/>
      <c r="G25" s="223">
        <v>0</v>
      </c>
      <c r="H25" s="223">
        <v>0</v>
      </c>
      <c r="I25" s="216"/>
      <c r="J25" s="216"/>
      <c r="K25" s="234"/>
      <c r="L25" s="234"/>
      <c r="M25" s="236"/>
      <c r="N25" s="236"/>
      <c r="O25" s="236"/>
      <c r="P25" s="237"/>
      <c r="Q25" s="237"/>
      <c r="R25" s="237"/>
      <c r="S25" s="237"/>
      <c r="T25" s="246"/>
      <c r="U25" s="246"/>
      <c r="V25" s="246"/>
    </row>
    <row r="26" ht="21" customHeight="1" spans="1:22">
      <c r="A26" s="148">
        <v>1030178</v>
      </c>
      <c r="B26" s="223" t="s">
        <v>886</v>
      </c>
      <c r="C26" s="223">
        <v>50</v>
      </c>
      <c r="D26" s="223">
        <v>0</v>
      </c>
      <c r="E26" s="223">
        <v>0</v>
      </c>
      <c r="F26" s="223">
        <v>170</v>
      </c>
      <c r="G26" s="223">
        <v>0</v>
      </c>
      <c r="H26" s="223">
        <v>0</v>
      </c>
      <c r="I26" s="216">
        <v>0</v>
      </c>
      <c r="J26" s="216">
        <v>-100</v>
      </c>
      <c r="K26" s="234"/>
      <c r="L26" s="224" t="s">
        <v>69</v>
      </c>
      <c r="M26" s="238">
        <v>4270</v>
      </c>
      <c r="N26" s="238">
        <v>4270</v>
      </c>
      <c r="O26" s="238">
        <v>3191</v>
      </c>
      <c r="P26" s="239">
        <v>3191</v>
      </c>
      <c r="Q26" s="239">
        <v>2440</v>
      </c>
      <c r="R26" s="239">
        <v>6259</v>
      </c>
      <c r="S26" s="239">
        <v>6259</v>
      </c>
      <c r="T26" s="246">
        <v>256.516393442623</v>
      </c>
      <c r="U26" s="246">
        <v>46.5807962529274</v>
      </c>
      <c r="V26" s="246">
        <v>46.5807962529274</v>
      </c>
    </row>
    <row r="27" ht="21" customHeight="1" spans="1:22">
      <c r="A27" s="148">
        <v>1030180</v>
      </c>
      <c r="B27" s="223" t="s">
        <v>887</v>
      </c>
      <c r="C27" s="223"/>
      <c r="D27" s="223"/>
      <c r="E27" s="223"/>
      <c r="F27" s="223"/>
      <c r="G27" s="223">
        <v>0</v>
      </c>
      <c r="H27" s="223">
        <v>0</v>
      </c>
      <c r="I27" s="216"/>
      <c r="J27" s="216"/>
      <c r="K27" s="234"/>
      <c r="L27" s="225" t="s">
        <v>71</v>
      </c>
      <c r="M27" s="240">
        <v>2720</v>
      </c>
      <c r="N27" s="240">
        <v>2720</v>
      </c>
      <c r="O27" s="240">
        <v>3191</v>
      </c>
      <c r="P27" s="241">
        <v>3191</v>
      </c>
      <c r="Q27" s="241">
        <v>2440</v>
      </c>
      <c r="R27" s="226">
        <v>2593</v>
      </c>
      <c r="S27" s="226">
        <v>2593</v>
      </c>
      <c r="T27" s="246">
        <v>106.270491803279</v>
      </c>
      <c r="U27" s="246">
        <v>-4.66911764705882</v>
      </c>
      <c r="V27" s="246">
        <v>-4.66911764705882</v>
      </c>
    </row>
    <row r="28" ht="21" customHeight="1" spans="1:22">
      <c r="A28" s="148">
        <v>1030199</v>
      </c>
      <c r="B28" s="223" t="s">
        <v>888</v>
      </c>
      <c r="C28" s="223"/>
      <c r="D28" s="223"/>
      <c r="E28" s="223"/>
      <c r="F28" s="223"/>
      <c r="G28" s="223">
        <v>0</v>
      </c>
      <c r="H28" s="223">
        <v>0</v>
      </c>
      <c r="I28" s="216"/>
      <c r="J28" s="216"/>
      <c r="K28" s="234"/>
      <c r="L28" s="225" t="s">
        <v>889</v>
      </c>
      <c r="M28" s="240"/>
      <c r="N28" s="240"/>
      <c r="O28" s="240"/>
      <c r="P28" s="241"/>
      <c r="Q28" s="241"/>
      <c r="R28" s="226">
        <v>17</v>
      </c>
      <c r="S28" s="226">
        <v>17</v>
      </c>
      <c r="T28" s="246"/>
      <c r="U28" s="246"/>
      <c r="V28" s="246"/>
    </row>
    <row r="29" ht="21" customHeight="1" spans="1:22">
      <c r="A29" s="148"/>
      <c r="B29" s="224" t="s">
        <v>66</v>
      </c>
      <c r="C29" s="225">
        <v>22766</v>
      </c>
      <c r="D29" s="225">
        <v>12882</v>
      </c>
      <c r="E29" s="225">
        <v>12882</v>
      </c>
      <c r="F29" s="225">
        <v>10482</v>
      </c>
      <c r="G29" s="225">
        <v>12290</v>
      </c>
      <c r="H29" s="225">
        <v>12290</v>
      </c>
      <c r="I29" s="216">
        <v>117.248616676207</v>
      </c>
      <c r="J29" s="216">
        <v>-46.0159887551612</v>
      </c>
      <c r="K29" s="234"/>
      <c r="L29" s="225" t="s">
        <v>890</v>
      </c>
      <c r="M29" s="240">
        <v>1550</v>
      </c>
      <c r="N29" s="240">
        <v>1550</v>
      </c>
      <c r="O29" s="240"/>
      <c r="P29" s="241"/>
      <c r="Q29" s="241"/>
      <c r="R29" s="226">
        <v>3649</v>
      </c>
      <c r="S29" s="226">
        <v>3649</v>
      </c>
      <c r="T29" s="246"/>
      <c r="U29" s="246">
        <v>135.41935483871</v>
      </c>
      <c r="V29" s="246">
        <v>135.41935483871</v>
      </c>
    </row>
    <row r="30" ht="21" customHeight="1" spans="1:22">
      <c r="A30" s="148"/>
      <c r="B30" s="225" t="s">
        <v>68</v>
      </c>
      <c r="C30" s="225">
        <v>8323</v>
      </c>
      <c r="D30" s="225">
        <v>11469</v>
      </c>
      <c r="E30" s="226">
        <v>11469</v>
      </c>
      <c r="F30" s="227">
        <v>8932</v>
      </c>
      <c r="G30" s="227">
        <v>10740</v>
      </c>
      <c r="H30" s="227">
        <v>10740</v>
      </c>
      <c r="I30" s="216">
        <v>120.241827138379</v>
      </c>
      <c r="J30" s="216">
        <v>29.0400096119188</v>
      </c>
      <c r="K30" s="234"/>
      <c r="L30" s="225"/>
      <c r="M30" s="240"/>
      <c r="N30" s="240"/>
      <c r="O30" s="240"/>
      <c r="P30" s="242"/>
      <c r="Q30" s="237"/>
      <c r="R30" s="248"/>
      <c r="S30" s="248"/>
      <c r="T30" s="246"/>
      <c r="U30" s="246"/>
      <c r="V30" s="246"/>
    </row>
    <row r="31" ht="21" customHeight="1" spans="1:22">
      <c r="A31" s="148"/>
      <c r="B31" s="225" t="s">
        <v>891</v>
      </c>
      <c r="C31" s="225"/>
      <c r="D31" s="225"/>
      <c r="E31" s="226"/>
      <c r="F31" s="227"/>
      <c r="G31" s="227"/>
      <c r="H31" s="227"/>
      <c r="I31" s="216"/>
      <c r="J31" s="216"/>
      <c r="K31" s="234"/>
      <c r="L31" s="225"/>
      <c r="M31" s="243"/>
      <c r="N31" s="243"/>
      <c r="O31" s="243"/>
      <c r="P31" s="244"/>
      <c r="Q31" s="248"/>
      <c r="R31" s="248"/>
      <c r="S31" s="248"/>
      <c r="T31" s="246"/>
      <c r="U31" s="246"/>
      <c r="V31" s="246"/>
    </row>
    <row r="32" ht="21" customHeight="1" spans="1:22">
      <c r="A32" s="148"/>
      <c r="B32" s="225" t="s">
        <v>892</v>
      </c>
      <c r="C32" s="225">
        <v>14443</v>
      </c>
      <c r="D32" s="225">
        <v>1413</v>
      </c>
      <c r="E32" s="226">
        <v>1413</v>
      </c>
      <c r="F32" s="227">
        <v>1550</v>
      </c>
      <c r="G32" s="227">
        <v>1550</v>
      </c>
      <c r="H32" s="227">
        <v>1550</v>
      </c>
      <c r="I32" s="216">
        <v>100</v>
      </c>
      <c r="J32" s="216">
        <v>-89.2681575849893</v>
      </c>
      <c r="K32" s="234"/>
      <c r="L32" s="225"/>
      <c r="M32" s="243"/>
      <c r="N32" s="243"/>
      <c r="O32" s="243"/>
      <c r="P32" s="244"/>
      <c r="Q32" s="248"/>
      <c r="R32" s="248"/>
      <c r="S32" s="248"/>
      <c r="T32" s="246"/>
      <c r="U32" s="246"/>
      <c r="V32" s="246"/>
    </row>
    <row r="33" ht="21" customHeight="1" spans="1:22">
      <c r="A33" s="148"/>
      <c r="B33" s="224" t="s">
        <v>78</v>
      </c>
      <c r="C33" s="225">
        <v>94400</v>
      </c>
      <c r="D33" s="225">
        <v>86000</v>
      </c>
      <c r="E33" s="225">
        <v>23100</v>
      </c>
      <c r="F33" s="225">
        <v>56400</v>
      </c>
      <c r="G33" s="225">
        <v>56400</v>
      </c>
      <c r="H33" s="225">
        <v>56400</v>
      </c>
      <c r="I33" s="216">
        <v>100</v>
      </c>
      <c r="J33" s="216">
        <v>-40.2542372881356</v>
      </c>
      <c r="K33" s="234"/>
      <c r="L33" s="224" t="s">
        <v>79</v>
      </c>
      <c r="M33" s="238">
        <v>94400</v>
      </c>
      <c r="N33" s="238">
        <v>94400</v>
      </c>
      <c r="O33" s="238">
        <v>86000</v>
      </c>
      <c r="P33" s="239">
        <v>23100</v>
      </c>
      <c r="Q33" s="239">
        <v>56400</v>
      </c>
      <c r="R33" s="239">
        <v>56400</v>
      </c>
      <c r="S33" s="239">
        <v>56400</v>
      </c>
      <c r="T33" s="246">
        <v>100</v>
      </c>
      <c r="U33" s="246">
        <v>-40.2542372881356</v>
      </c>
      <c r="V33" s="246">
        <v>-40.2542372881356</v>
      </c>
    </row>
    <row r="34" ht="21" customHeight="1" spans="1:22">
      <c r="A34" s="148"/>
      <c r="B34" s="228" t="s">
        <v>893</v>
      </c>
      <c r="C34" s="229">
        <v>94400</v>
      </c>
      <c r="D34" s="229">
        <v>86000</v>
      </c>
      <c r="E34" s="226">
        <v>23100</v>
      </c>
      <c r="F34" s="227">
        <v>56400</v>
      </c>
      <c r="G34" s="227">
        <v>56400</v>
      </c>
      <c r="H34" s="227">
        <v>56400</v>
      </c>
      <c r="I34" s="216">
        <v>100</v>
      </c>
      <c r="J34" s="216">
        <v>-40.2542372881356</v>
      </c>
      <c r="K34" s="234"/>
      <c r="L34" s="225" t="s">
        <v>894</v>
      </c>
      <c r="M34" s="243">
        <v>94400</v>
      </c>
      <c r="N34" s="243">
        <v>94400</v>
      </c>
      <c r="O34" s="243">
        <v>86000</v>
      </c>
      <c r="P34" s="226">
        <v>23100</v>
      </c>
      <c r="Q34" s="226">
        <v>56400</v>
      </c>
      <c r="R34" s="226">
        <v>56400</v>
      </c>
      <c r="S34" s="226">
        <v>56400</v>
      </c>
      <c r="T34" s="246">
        <v>100</v>
      </c>
      <c r="U34" s="246">
        <v>-40.2542372881356</v>
      </c>
      <c r="V34" s="246">
        <v>-40.2542372881356</v>
      </c>
    </row>
  </sheetData>
  <mergeCells count="2">
    <mergeCell ref="A2:V2"/>
    <mergeCell ref="L3:O3"/>
  </mergeCells>
  <printOptions horizontalCentered="1"/>
  <pageMargins left="0.44" right="0.43" top="0.748031496062992" bottom="0.47" header="0.31496062992126" footer="0.31496062992126"/>
  <pageSetup paperSize="9" fitToHeight="3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W34"/>
  <sheetViews>
    <sheetView showGridLines="0" showZeros="0" showRuler="0" topLeftCell="B1" workbookViewId="0">
      <selection activeCell="A2" sqref="A2:U2"/>
    </sheetView>
  </sheetViews>
  <sheetFormatPr defaultColWidth="9" defaultRowHeight="14.25"/>
  <cols>
    <col min="1" max="1" width="9.625" style="62" hidden="1" customWidth="1"/>
    <col min="2" max="2" width="31.5" style="62" customWidth="1"/>
    <col min="3" max="3" width="7.375" style="62" hidden="1" customWidth="1"/>
    <col min="4" max="4" width="7.375" style="62" customWidth="1"/>
    <col min="5" max="5" width="6.75" style="62" hidden="1" customWidth="1"/>
    <col min="6" max="6" width="7.25" style="62" customWidth="1"/>
    <col min="7" max="7" width="7.125" style="62" hidden="1" customWidth="1"/>
    <col min="8" max="9" width="7.125" style="62" customWidth="1"/>
    <col min="10" max="10" width="6.875" style="62" customWidth="1"/>
    <col min="11" max="11" width="7.5" style="62" hidden="1" customWidth="1"/>
    <col min="12" max="12" width="22.375" style="137" customWidth="1"/>
    <col min="13" max="13" width="6.875" style="62" hidden="1" customWidth="1"/>
    <col min="14" max="14" width="7.25" style="62" hidden="1" customWidth="1"/>
    <col min="15" max="15" width="7" style="62" customWidth="1"/>
    <col min="16" max="16" width="7" style="62" hidden="1" customWidth="1"/>
    <col min="17" max="17" width="7.125" style="62" customWidth="1"/>
    <col min="18" max="18" width="7.25" style="62" hidden="1" customWidth="1"/>
    <col min="19" max="20" width="7.25" style="62" customWidth="1"/>
    <col min="21" max="21" width="7.375" style="62" customWidth="1"/>
    <col min="22" max="22" width="9" style="62" customWidth="1"/>
    <col min="23" max="16384" width="9" style="62"/>
  </cols>
  <sheetData>
    <row r="1" ht="18" customHeight="1" spans="1:2">
      <c r="A1" s="138"/>
      <c r="B1" s="139" t="s">
        <v>895</v>
      </c>
    </row>
    <row r="2" s="136" customFormat="1" ht="21.95" customHeight="1" spans="1:21">
      <c r="A2" s="140" t="s">
        <v>896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="136" customFormat="1" ht="17.25" customHeight="1" spans="1:2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56"/>
      <c r="M3" s="156"/>
      <c r="N3" s="156"/>
      <c r="O3" s="156"/>
      <c r="P3" s="157"/>
      <c r="Q3" s="157"/>
      <c r="R3" s="157"/>
      <c r="S3" s="157"/>
      <c r="T3" s="157"/>
      <c r="U3" s="157" t="s">
        <v>820</v>
      </c>
    </row>
    <row r="4" s="212" customFormat="1" ht="17.25" customHeight="1" spans="1:21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5"/>
      <c r="M4" s="213"/>
      <c r="N4" s="213"/>
      <c r="O4" s="213"/>
      <c r="P4" s="213"/>
      <c r="Q4" s="213"/>
      <c r="R4" s="213"/>
      <c r="S4" s="213"/>
      <c r="T4" s="213"/>
      <c r="U4" s="213"/>
    </row>
    <row r="5" ht="38.25" customHeight="1" spans="1:21">
      <c r="A5" s="142" t="s">
        <v>849</v>
      </c>
      <c r="B5" s="142" t="s">
        <v>850</v>
      </c>
      <c r="C5" s="143" t="s">
        <v>897</v>
      </c>
      <c r="D5" s="143" t="s">
        <v>8</v>
      </c>
      <c r="E5" s="119" t="s">
        <v>851</v>
      </c>
      <c r="F5" s="214" t="s">
        <v>852</v>
      </c>
      <c r="G5" s="143" t="s">
        <v>11</v>
      </c>
      <c r="H5" s="143" t="s">
        <v>12</v>
      </c>
      <c r="I5" s="214" t="s">
        <v>853</v>
      </c>
      <c r="J5" s="143" t="s">
        <v>93</v>
      </c>
      <c r="K5" s="142" t="s">
        <v>849</v>
      </c>
      <c r="L5" s="142" t="s">
        <v>850</v>
      </c>
      <c r="M5" s="143" t="s">
        <v>6</v>
      </c>
      <c r="N5" s="143" t="s">
        <v>897</v>
      </c>
      <c r="O5" s="143" t="s">
        <v>8</v>
      </c>
      <c r="P5" s="119" t="s">
        <v>851</v>
      </c>
      <c r="Q5" s="214" t="s">
        <v>852</v>
      </c>
      <c r="R5" s="143" t="s">
        <v>11</v>
      </c>
      <c r="S5" s="143" t="s">
        <v>12</v>
      </c>
      <c r="T5" s="214" t="s">
        <v>853</v>
      </c>
      <c r="U5" s="143" t="s">
        <v>93</v>
      </c>
    </row>
    <row r="6" ht="21" customHeight="1" spans="1:23">
      <c r="A6" s="144"/>
      <c r="B6" s="142" t="s">
        <v>100</v>
      </c>
      <c r="C6" s="145">
        <v>257763</v>
      </c>
      <c r="D6" s="145">
        <v>255882</v>
      </c>
      <c r="E6" s="145">
        <v>192982</v>
      </c>
      <c r="F6" s="146">
        <v>209882</v>
      </c>
      <c r="G6" s="146">
        <v>211802</v>
      </c>
      <c r="H6" s="146">
        <v>211802</v>
      </c>
      <c r="I6" s="158">
        <f>IFERROR(H6/F6*100,"")</f>
        <v>100.914799744618</v>
      </c>
      <c r="J6" s="216">
        <v>-18.390166840057</v>
      </c>
      <c r="K6" s="144"/>
      <c r="L6" s="142" t="s">
        <v>215</v>
      </c>
      <c r="M6" s="159">
        <v>257763.237031</v>
      </c>
      <c r="N6" s="159">
        <v>244901.237031</v>
      </c>
      <c r="O6" s="159">
        <v>255882</v>
      </c>
      <c r="P6" s="159">
        <v>192982</v>
      </c>
      <c r="Q6" s="159">
        <v>209881.963</v>
      </c>
      <c r="R6" s="159">
        <v>211802.32</v>
      </c>
      <c r="S6" s="159">
        <v>211802.32</v>
      </c>
      <c r="T6" s="217">
        <f>IFERROR(S6/Q6*100,"")</f>
        <v>100.914970001496</v>
      </c>
      <c r="U6" s="217">
        <v>-13.5152102260759</v>
      </c>
      <c r="V6" s="170"/>
      <c r="W6" s="170"/>
    </row>
    <row r="7" ht="21" customHeight="1" spans="1:21">
      <c r="A7" s="144"/>
      <c r="B7" s="147" t="s">
        <v>20</v>
      </c>
      <c r="C7" s="145">
        <v>142364</v>
      </c>
      <c r="D7" s="145">
        <v>157000</v>
      </c>
      <c r="E7" s="145">
        <v>157000</v>
      </c>
      <c r="F7" s="146">
        <v>143000</v>
      </c>
      <c r="G7" s="146">
        <v>143112</v>
      </c>
      <c r="H7" s="146">
        <v>143112</v>
      </c>
      <c r="I7" s="158">
        <f t="shared" ref="I7:I34" si="0">IFERROR(H7/F7*100,"")</f>
        <v>100.078321678322</v>
      </c>
      <c r="J7" s="158">
        <v>0.525413728189711</v>
      </c>
      <c r="K7" s="144"/>
      <c r="L7" s="147" t="s">
        <v>21</v>
      </c>
      <c r="M7" s="159">
        <v>159093.237031</v>
      </c>
      <c r="N7" s="159">
        <v>146231.237031</v>
      </c>
      <c r="O7" s="159">
        <v>166691</v>
      </c>
      <c r="P7" s="159">
        <v>166691</v>
      </c>
      <c r="Q7" s="160">
        <v>148551.963</v>
      </c>
      <c r="R7" s="159">
        <v>146490.32</v>
      </c>
      <c r="S7" s="159">
        <v>146490.32</v>
      </c>
      <c r="T7" s="217">
        <f t="shared" ref="T7:T34" si="1">IFERROR(S7/Q7*100,"")</f>
        <v>98.6121738424958</v>
      </c>
      <c r="U7" s="217">
        <v>0.177173478293873</v>
      </c>
    </row>
    <row r="8" ht="21" customHeight="1" spans="1:21">
      <c r="A8" s="148">
        <v>1030102</v>
      </c>
      <c r="B8" s="149" t="s">
        <v>855</v>
      </c>
      <c r="C8" s="150"/>
      <c r="D8" s="150"/>
      <c r="E8" s="150"/>
      <c r="F8" s="149"/>
      <c r="G8" s="149">
        <v>0</v>
      </c>
      <c r="H8" s="149">
        <v>0</v>
      </c>
      <c r="I8" s="158" t="str">
        <f t="shared" si="0"/>
        <v/>
      </c>
      <c r="J8" s="158"/>
      <c r="K8" s="161">
        <v>205</v>
      </c>
      <c r="L8" s="148" t="s">
        <v>856</v>
      </c>
      <c r="M8" s="171"/>
      <c r="N8" s="171"/>
      <c r="O8" s="171"/>
      <c r="P8" s="171"/>
      <c r="Q8" s="171"/>
      <c r="R8" s="171">
        <v>0</v>
      </c>
      <c r="S8" s="171">
        <v>0</v>
      </c>
      <c r="T8" s="217" t="str">
        <f t="shared" si="1"/>
        <v/>
      </c>
      <c r="U8" s="217"/>
    </row>
    <row r="9" ht="21" customHeight="1" spans="1:21">
      <c r="A9" s="148">
        <v>1030112</v>
      </c>
      <c r="B9" s="149" t="s">
        <v>857</v>
      </c>
      <c r="C9" s="150"/>
      <c r="D9" s="150"/>
      <c r="E9" s="150"/>
      <c r="F9" s="149"/>
      <c r="G9" s="149">
        <v>0</v>
      </c>
      <c r="H9" s="149">
        <v>0</v>
      </c>
      <c r="I9" s="158" t="str">
        <f t="shared" si="0"/>
        <v/>
      </c>
      <c r="J9" s="158"/>
      <c r="K9" s="149">
        <v>206</v>
      </c>
      <c r="L9" s="149" t="s">
        <v>858</v>
      </c>
      <c r="M9" s="171"/>
      <c r="N9" s="171"/>
      <c r="O9" s="171"/>
      <c r="P9" s="171"/>
      <c r="Q9" s="171"/>
      <c r="R9" s="171">
        <v>0</v>
      </c>
      <c r="S9" s="171">
        <v>0</v>
      </c>
      <c r="T9" s="217" t="str">
        <f t="shared" si="1"/>
        <v/>
      </c>
      <c r="U9" s="217"/>
    </row>
    <row r="10" ht="21" customHeight="1" spans="1:21">
      <c r="A10" s="148">
        <v>1030115</v>
      </c>
      <c r="B10" s="149" t="s">
        <v>859</v>
      </c>
      <c r="C10" s="150"/>
      <c r="D10" s="150"/>
      <c r="E10" s="150"/>
      <c r="F10" s="149"/>
      <c r="G10" s="149">
        <v>0</v>
      </c>
      <c r="H10" s="149">
        <v>0</v>
      </c>
      <c r="I10" s="158" t="str">
        <f t="shared" si="0"/>
        <v/>
      </c>
      <c r="J10" s="158"/>
      <c r="K10" s="149">
        <v>207</v>
      </c>
      <c r="L10" s="149" t="s">
        <v>860</v>
      </c>
      <c r="M10" s="171"/>
      <c r="N10" s="171"/>
      <c r="O10" s="171"/>
      <c r="P10" s="171"/>
      <c r="Q10" s="171"/>
      <c r="R10" s="171">
        <v>0</v>
      </c>
      <c r="S10" s="171">
        <v>0</v>
      </c>
      <c r="T10" s="217" t="str">
        <f t="shared" si="1"/>
        <v/>
      </c>
      <c r="U10" s="217"/>
    </row>
    <row r="11" ht="21" customHeight="1" spans="1:21">
      <c r="A11" s="148">
        <v>1030118</v>
      </c>
      <c r="B11" s="149" t="s">
        <v>861</v>
      </c>
      <c r="C11" s="150"/>
      <c r="D11" s="150"/>
      <c r="E11" s="150"/>
      <c r="F11" s="149"/>
      <c r="G11" s="149">
        <v>0</v>
      </c>
      <c r="H11" s="149">
        <v>0</v>
      </c>
      <c r="I11" s="158" t="str">
        <f t="shared" si="0"/>
        <v/>
      </c>
      <c r="J11" s="158"/>
      <c r="K11" s="149">
        <v>208</v>
      </c>
      <c r="L11" s="149" t="s">
        <v>862</v>
      </c>
      <c r="M11" s="171">
        <v>4155.3358</v>
      </c>
      <c r="N11" s="171">
        <v>4155.3358</v>
      </c>
      <c r="O11" s="171">
        <v>2025</v>
      </c>
      <c r="P11" s="171">
        <v>2025</v>
      </c>
      <c r="Q11" s="171">
        <v>1635</v>
      </c>
      <c r="R11" s="171">
        <v>2077</v>
      </c>
      <c r="S11" s="171">
        <v>2077</v>
      </c>
      <c r="T11" s="217">
        <f t="shared" si="1"/>
        <v>127.033639143731</v>
      </c>
      <c r="U11" s="217">
        <v>-50.0160733098875</v>
      </c>
    </row>
    <row r="12" ht="21" customHeight="1" spans="1:21">
      <c r="A12" s="148">
        <v>1030119</v>
      </c>
      <c r="B12" s="149" t="s">
        <v>863</v>
      </c>
      <c r="C12" s="150"/>
      <c r="D12" s="150"/>
      <c r="E12" s="150"/>
      <c r="F12" s="150"/>
      <c r="G12" s="149">
        <v>0</v>
      </c>
      <c r="H12" s="149">
        <v>0</v>
      </c>
      <c r="I12" s="158" t="str">
        <f t="shared" si="0"/>
        <v/>
      </c>
      <c r="J12" s="158"/>
      <c r="K12" s="149">
        <v>211</v>
      </c>
      <c r="L12" s="149" t="s">
        <v>864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217" t="str">
        <f t="shared" si="1"/>
        <v/>
      </c>
      <c r="U12" s="217"/>
    </row>
    <row r="13" ht="21" customHeight="1" spans="1:21">
      <c r="A13" s="148">
        <v>1030131</v>
      </c>
      <c r="B13" s="149" t="s">
        <v>865</v>
      </c>
      <c r="C13" s="150"/>
      <c r="D13" s="150"/>
      <c r="E13" s="150"/>
      <c r="F13" s="150"/>
      <c r="G13" s="149">
        <v>0</v>
      </c>
      <c r="H13" s="149">
        <v>0</v>
      </c>
      <c r="I13" s="158" t="str">
        <f t="shared" si="0"/>
        <v/>
      </c>
      <c r="J13" s="158"/>
      <c r="K13" s="149">
        <v>212</v>
      </c>
      <c r="L13" s="149" t="s">
        <v>866</v>
      </c>
      <c r="M13" s="171">
        <v>151392.901231</v>
      </c>
      <c r="N13" s="171">
        <v>138530.901231</v>
      </c>
      <c r="O13" s="171">
        <v>160783</v>
      </c>
      <c r="P13" s="171">
        <v>160783</v>
      </c>
      <c r="Q13" s="171">
        <v>139516.74</v>
      </c>
      <c r="R13" s="171">
        <v>137694.32</v>
      </c>
      <c r="S13" s="171">
        <v>137694.32</v>
      </c>
      <c r="T13" s="217">
        <f t="shared" si="1"/>
        <v>98.693762483269</v>
      </c>
      <c r="U13" s="217">
        <v>-0.603895032491719</v>
      </c>
    </row>
    <row r="14" ht="21" customHeight="1" spans="1:21">
      <c r="A14" s="148">
        <v>1030133</v>
      </c>
      <c r="B14" s="149" t="s">
        <v>867</v>
      </c>
      <c r="C14" s="150"/>
      <c r="D14" s="150"/>
      <c r="E14" s="150"/>
      <c r="F14" s="150"/>
      <c r="G14" s="149">
        <v>0</v>
      </c>
      <c r="H14" s="149">
        <v>0</v>
      </c>
      <c r="I14" s="158" t="str">
        <f t="shared" si="0"/>
        <v/>
      </c>
      <c r="J14" s="158"/>
      <c r="K14" s="149">
        <v>213</v>
      </c>
      <c r="L14" s="149" t="s">
        <v>868</v>
      </c>
      <c r="M14" s="171">
        <v>938</v>
      </c>
      <c r="N14" s="171">
        <v>938</v>
      </c>
      <c r="O14" s="171">
        <v>544</v>
      </c>
      <c r="P14" s="171">
        <v>544</v>
      </c>
      <c r="Q14" s="171">
        <v>685</v>
      </c>
      <c r="R14" s="171">
        <v>685</v>
      </c>
      <c r="S14" s="171">
        <v>685</v>
      </c>
      <c r="T14" s="217">
        <f t="shared" si="1"/>
        <v>100</v>
      </c>
      <c r="U14" s="217">
        <v>-26.9722814498934</v>
      </c>
    </row>
    <row r="15" ht="21" customHeight="1" spans="1:21">
      <c r="A15" s="148">
        <v>1030139</v>
      </c>
      <c r="B15" s="149" t="s">
        <v>869</v>
      </c>
      <c r="C15" s="150"/>
      <c r="D15" s="150"/>
      <c r="E15" s="150"/>
      <c r="F15" s="150"/>
      <c r="G15" s="149">
        <v>0</v>
      </c>
      <c r="H15" s="149">
        <v>0</v>
      </c>
      <c r="I15" s="158" t="str">
        <f t="shared" si="0"/>
        <v/>
      </c>
      <c r="J15" s="158"/>
      <c r="K15" s="149">
        <v>214</v>
      </c>
      <c r="L15" s="149" t="s">
        <v>870</v>
      </c>
      <c r="M15" s="171"/>
      <c r="N15" s="171"/>
      <c r="O15" s="171"/>
      <c r="P15" s="171"/>
      <c r="Q15" s="171">
        <v>0</v>
      </c>
      <c r="R15" s="171">
        <v>0</v>
      </c>
      <c r="S15" s="171">
        <v>0</v>
      </c>
      <c r="T15" s="217" t="str">
        <f t="shared" si="1"/>
        <v/>
      </c>
      <c r="U15" s="217"/>
    </row>
    <row r="16" ht="21" customHeight="1" spans="1:21">
      <c r="A16" s="148">
        <v>1030144</v>
      </c>
      <c r="B16" s="149" t="s">
        <v>871</v>
      </c>
      <c r="C16" s="150"/>
      <c r="D16" s="150"/>
      <c r="E16" s="150"/>
      <c r="F16" s="150"/>
      <c r="G16" s="149">
        <v>0</v>
      </c>
      <c r="H16" s="149">
        <v>0</v>
      </c>
      <c r="I16" s="158" t="str">
        <f t="shared" si="0"/>
        <v/>
      </c>
      <c r="J16" s="158"/>
      <c r="K16" s="149">
        <v>215</v>
      </c>
      <c r="L16" s="149" t="s">
        <v>872</v>
      </c>
      <c r="M16" s="171"/>
      <c r="N16" s="171"/>
      <c r="O16" s="171"/>
      <c r="P16" s="171"/>
      <c r="Q16" s="171">
        <v>0</v>
      </c>
      <c r="R16" s="171">
        <v>0</v>
      </c>
      <c r="S16" s="171">
        <v>0</v>
      </c>
      <c r="T16" s="217" t="str">
        <f t="shared" si="1"/>
        <v/>
      </c>
      <c r="U16" s="217"/>
    </row>
    <row r="17" ht="21" customHeight="1" spans="1:21">
      <c r="A17" s="148">
        <v>1030146</v>
      </c>
      <c r="B17" s="149" t="s">
        <v>873</v>
      </c>
      <c r="C17" s="150">
        <v>1170</v>
      </c>
      <c r="D17" s="150">
        <v>900</v>
      </c>
      <c r="E17" s="150">
        <v>900</v>
      </c>
      <c r="F17" s="150">
        <v>590</v>
      </c>
      <c r="G17" s="149">
        <v>640</v>
      </c>
      <c r="H17" s="149">
        <v>640</v>
      </c>
      <c r="I17" s="158">
        <f t="shared" si="0"/>
        <v>108.474576271186</v>
      </c>
      <c r="J17" s="158">
        <v>-45.2991452991453</v>
      </c>
      <c r="K17" s="149">
        <v>216</v>
      </c>
      <c r="L17" s="149" t="s">
        <v>874</v>
      </c>
      <c r="M17" s="171"/>
      <c r="N17" s="171"/>
      <c r="O17" s="171"/>
      <c r="P17" s="171"/>
      <c r="Q17" s="162">
        <v>55.223</v>
      </c>
      <c r="R17" s="171">
        <v>55</v>
      </c>
      <c r="S17" s="171">
        <v>55</v>
      </c>
      <c r="T17" s="217">
        <f t="shared" si="1"/>
        <v>99.5961827499411</v>
      </c>
      <c r="U17" s="217"/>
    </row>
    <row r="18" ht="21" customHeight="1" spans="1:21">
      <c r="A18" s="148">
        <v>1030147</v>
      </c>
      <c r="B18" s="149" t="s">
        <v>875</v>
      </c>
      <c r="C18" s="150">
        <v>419</v>
      </c>
      <c r="D18" s="150">
        <v>0</v>
      </c>
      <c r="E18" s="150">
        <v>0</v>
      </c>
      <c r="F18" s="150">
        <v>160</v>
      </c>
      <c r="G18" s="149">
        <v>126</v>
      </c>
      <c r="H18" s="149">
        <v>126</v>
      </c>
      <c r="I18" s="158">
        <f t="shared" si="0"/>
        <v>78.75</v>
      </c>
      <c r="J18" s="158">
        <v>-69.9284009546539</v>
      </c>
      <c r="K18" s="149">
        <v>217</v>
      </c>
      <c r="L18" s="149" t="s">
        <v>876</v>
      </c>
      <c r="M18" s="171"/>
      <c r="N18" s="171"/>
      <c r="O18" s="171"/>
      <c r="P18" s="171"/>
      <c r="Q18" s="171"/>
      <c r="R18" s="171">
        <v>0</v>
      </c>
      <c r="S18" s="171">
        <v>0</v>
      </c>
      <c r="T18" s="217" t="str">
        <f t="shared" si="1"/>
        <v/>
      </c>
      <c r="U18" s="217"/>
    </row>
    <row r="19" ht="21" customHeight="1" spans="1:21">
      <c r="A19" s="148">
        <v>1030148</v>
      </c>
      <c r="B19" s="149" t="s">
        <v>877</v>
      </c>
      <c r="C19" s="150">
        <v>140725</v>
      </c>
      <c r="D19" s="150">
        <v>156100</v>
      </c>
      <c r="E19" s="150">
        <v>156100</v>
      </c>
      <c r="F19" s="150">
        <v>142080</v>
      </c>
      <c r="G19" s="149">
        <v>142346</v>
      </c>
      <c r="H19" s="149">
        <v>142346</v>
      </c>
      <c r="I19" s="158">
        <f t="shared" si="0"/>
        <v>100.187218468468</v>
      </c>
      <c r="J19" s="158">
        <v>1.1518919879197</v>
      </c>
      <c r="K19" s="149">
        <v>229</v>
      </c>
      <c r="L19" s="149" t="s">
        <v>878</v>
      </c>
      <c r="M19" s="171">
        <v>2293</v>
      </c>
      <c r="N19" s="171">
        <v>2293</v>
      </c>
      <c r="O19" s="171">
        <v>3339</v>
      </c>
      <c r="P19" s="171">
        <v>3339</v>
      </c>
      <c r="Q19" s="171">
        <v>3707</v>
      </c>
      <c r="R19" s="171">
        <v>3027</v>
      </c>
      <c r="S19" s="171">
        <v>3027</v>
      </c>
      <c r="T19" s="217">
        <f t="shared" si="1"/>
        <v>81.6563258699757</v>
      </c>
      <c r="U19" s="217">
        <v>32.0104666375927</v>
      </c>
    </row>
    <row r="20" ht="21" customHeight="1" spans="1:21">
      <c r="A20" s="148">
        <v>1030150</v>
      </c>
      <c r="B20" s="149" t="s">
        <v>879</v>
      </c>
      <c r="C20" s="150"/>
      <c r="D20" s="150"/>
      <c r="E20" s="150"/>
      <c r="F20" s="150"/>
      <c r="G20" s="149">
        <v>0</v>
      </c>
      <c r="H20" s="149">
        <v>0</v>
      </c>
      <c r="I20" s="158" t="str">
        <f t="shared" si="0"/>
        <v/>
      </c>
      <c r="J20" s="158"/>
      <c r="K20" s="149">
        <v>232</v>
      </c>
      <c r="L20" s="149" t="s">
        <v>880</v>
      </c>
      <c r="M20" s="171">
        <v>314</v>
      </c>
      <c r="N20" s="171">
        <v>314</v>
      </c>
      <c r="O20" s="171">
        <v>0</v>
      </c>
      <c r="P20" s="171">
        <v>0</v>
      </c>
      <c r="Q20" s="171">
        <v>2953</v>
      </c>
      <c r="R20" s="171">
        <v>2952</v>
      </c>
      <c r="S20" s="171">
        <v>2952</v>
      </c>
      <c r="T20" s="217">
        <f t="shared" si="1"/>
        <v>99.9661361327464</v>
      </c>
      <c r="U20" s="217">
        <v>840.127388535032</v>
      </c>
    </row>
    <row r="21" ht="21" customHeight="1" spans="1:21">
      <c r="A21" s="148">
        <v>1030155</v>
      </c>
      <c r="B21" s="149" t="s">
        <v>881</v>
      </c>
      <c r="C21" s="150"/>
      <c r="D21" s="150"/>
      <c r="E21" s="150"/>
      <c r="F21" s="150"/>
      <c r="G21" s="149">
        <v>0</v>
      </c>
      <c r="H21" s="149">
        <v>0</v>
      </c>
      <c r="I21" s="158" t="str">
        <f t="shared" si="0"/>
        <v/>
      </c>
      <c r="J21" s="158"/>
      <c r="K21" s="148"/>
      <c r="L21" s="149"/>
      <c r="M21" s="163"/>
      <c r="N21" s="163"/>
      <c r="O21" s="163"/>
      <c r="P21" s="163"/>
      <c r="Q21" s="163"/>
      <c r="R21" s="171">
        <v>0</v>
      </c>
      <c r="S21" s="171">
        <v>0</v>
      </c>
      <c r="T21" s="217" t="str">
        <f t="shared" si="1"/>
        <v/>
      </c>
      <c r="U21" s="217"/>
    </row>
    <row r="22" ht="21" customHeight="1" spans="1:21">
      <c r="A22" s="148">
        <v>1030156</v>
      </c>
      <c r="B22" s="149" t="s">
        <v>882</v>
      </c>
      <c r="C22" s="150"/>
      <c r="D22" s="150"/>
      <c r="E22" s="150"/>
      <c r="F22" s="150"/>
      <c r="G22" s="149">
        <v>0</v>
      </c>
      <c r="H22" s="149">
        <v>0</v>
      </c>
      <c r="I22" s="158" t="str">
        <f t="shared" si="0"/>
        <v/>
      </c>
      <c r="J22" s="158"/>
      <c r="K22" s="148"/>
      <c r="L22" s="149"/>
      <c r="M22" s="163"/>
      <c r="N22" s="163"/>
      <c r="O22" s="163"/>
      <c r="P22" s="163"/>
      <c r="Q22" s="163"/>
      <c r="R22" s="171">
        <v>0</v>
      </c>
      <c r="S22" s="171">
        <v>0</v>
      </c>
      <c r="T22" s="217" t="str">
        <f t="shared" si="1"/>
        <v/>
      </c>
      <c r="U22" s="217"/>
    </row>
    <row r="23" ht="21" customHeight="1" spans="1:21">
      <c r="A23" s="148">
        <v>1030157</v>
      </c>
      <c r="B23" s="149" t="s">
        <v>883</v>
      </c>
      <c r="C23" s="150"/>
      <c r="D23" s="150"/>
      <c r="E23" s="150"/>
      <c r="F23" s="150"/>
      <c r="G23" s="149">
        <v>0</v>
      </c>
      <c r="H23" s="149">
        <v>0</v>
      </c>
      <c r="I23" s="158" t="str">
        <f t="shared" si="0"/>
        <v/>
      </c>
      <c r="J23" s="158"/>
      <c r="K23" s="148"/>
      <c r="L23" s="148"/>
      <c r="M23" s="163"/>
      <c r="N23" s="163"/>
      <c r="O23" s="163"/>
      <c r="P23" s="163"/>
      <c r="Q23" s="163"/>
      <c r="R23" s="171">
        <v>0</v>
      </c>
      <c r="S23" s="171">
        <v>0</v>
      </c>
      <c r="T23" s="217" t="str">
        <f t="shared" si="1"/>
        <v/>
      </c>
      <c r="U23" s="217"/>
    </row>
    <row r="24" ht="21" customHeight="1" spans="1:21">
      <c r="A24" s="148">
        <v>1030158</v>
      </c>
      <c r="B24" s="149" t="s">
        <v>884</v>
      </c>
      <c r="C24" s="150"/>
      <c r="D24" s="150"/>
      <c r="E24" s="150"/>
      <c r="F24" s="150"/>
      <c r="G24" s="149">
        <v>0</v>
      </c>
      <c r="H24" s="149">
        <v>0</v>
      </c>
      <c r="I24" s="158" t="str">
        <f t="shared" si="0"/>
        <v/>
      </c>
      <c r="J24" s="158"/>
      <c r="K24" s="148"/>
      <c r="L24" s="148"/>
      <c r="M24" s="163"/>
      <c r="N24" s="163"/>
      <c r="O24" s="163"/>
      <c r="P24" s="163"/>
      <c r="Q24" s="163"/>
      <c r="R24" s="171">
        <v>0</v>
      </c>
      <c r="S24" s="171">
        <v>0</v>
      </c>
      <c r="T24" s="217" t="str">
        <f t="shared" si="1"/>
        <v/>
      </c>
      <c r="U24" s="217"/>
    </row>
    <row r="25" ht="21" customHeight="1" spans="1:21">
      <c r="A25" s="148">
        <v>1030159</v>
      </c>
      <c r="B25" s="149" t="s">
        <v>885</v>
      </c>
      <c r="C25" s="150"/>
      <c r="D25" s="150"/>
      <c r="E25" s="150"/>
      <c r="F25" s="150"/>
      <c r="G25" s="149">
        <v>0</v>
      </c>
      <c r="H25" s="149">
        <v>0</v>
      </c>
      <c r="I25" s="158" t="str">
        <f t="shared" si="0"/>
        <v/>
      </c>
      <c r="J25" s="158"/>
      <c r="K25" s="148"/>
      <c r="L25" s="148"/>
      <c r="M25" s="163"/>
      <c r="N25" s="163"/>
      <c r="O25" s="163"/>
      <c r="P25" s="163"/>
      <c r="Q25" s="163"/>
      <c r="R25" s="171">
        <v>0</v>
      </c>
      <c r="S25" s="171">
        <v>0</v>
      </c>
      <c r="T25" s="217" t="str">
        <f t="shared" si="1"/>
        <v/>
      </c>
      <c r="U25" s="217"/>
    </row>
    <row r="26" ht="21" customHeight="1" spans="1:21">
      <c r="A26" s="148">
        <v>1030178</v>
      </c>
      <c r="B26" s="149" t="s">
        <v>886</v>
      </c>
      <c r="C26" s="150">
        <v>50</v>
      </c>
      <c r="D26" s="150">
        <v>0</v>
      </c>
      <c r="E26" s="150">
        <v>0</v>
      </c>
      <c r="F26" s="150">
        <v>170</v>
      </c>
      <c r="G26" s="149">
        <v>0</v>
      </c>
      <c r="H26" s="149">
        <v>0</v>
      </c>
      <c r="I26" s="158">
        <f t="shared" si="0"/>
        <v>0</v>
      </c>
      <c r="J26" s="158">
        <v>-100</v>
      </c>
      <c r="K26" s="148"/>
      <c r="L26" s="151" t="s">
        <v>69</v>
      </c>
      <c r="M26" s="164">
        <v>4270</v>
      </c>
      <c r="N26" s="164">
        <v>4270</v>
      </c>
      <c r="O26" s="164">
        <v>3191</v>
      </c>
      <c r="P26" s="164">
        <v>3191</v>
      </c>
      <c r="Q26" s="164">
        <v>4930</v>
      </c>
      <c r="R26" s="164">
        <v>8912</v>
      </c>
      <c r="S26" s="164">
        <v>8912</v>
      </c>
      <c r="T26" s="217">
        <f t="shared" si="1"/>
        <v>180.770791075051</v>
      </c>
      <c r="U26" s="217">
        <v>108.711943793911</v>
      </c>
    </row>
    <row r="27" ht="21" customHeight="1" spans="1:21">
      <c r="A27" s="148">
        <v>1030180</v>
      </c>
      <c r="B27" s="149" t="s">
        <v>887</v>
      </c>
      <c r="C27" s="150"/>
      <c r="D27" s="150"/>
      <c r="E27" s="150"/>
      <c r="F27" s="150"/>
      <c r="G27" s="149">
        <v>0</v>
      </c>
      <c r="H27" s="149">
        <v>0</v>
      </c>
      <c r="I27" s="158" t="str">
        <f t="shared" si="0"/>
        <v/>
      </c>
      <c r="J27" s="158"/>
      <c r="K27" s="148"/>
      <c r="L27" s="153" t="s">
        <v>71</v>
      </c>
      <c r="M27" s="165">
        <v>2720</v>
      </c>
      <c r="N27" s="171">
        <v>2720</v>
      </c>
      <c r="O27" s="165">
        <v>3191</v>
      </c>
      <c r="P27" s="165">
        <v>3191</v>
      </c>
      <c r="Q27" s="165">
        <v>2440</v>
      </c>
      <c r="R27" s="165">
        <v>2593</v>
      </c>
      <c r="S27" s="165">
        <v>2593</v>
      </c>
      <c r="T27" s="217">
        <f t="shared" si="1"/>
        <v>106.270491803279</v>
      </c>
      <c r="U27" s="217">
        <v>-4.66911764705882</v>
      </c>
    </row>
    <row r="28" ht="21" customHeight="1" spans="1:21">
      <c r="A28" s="148">
        <v>1030199</v>
      </c>
      <c r="B28" s="149" t="s">
        <v>888</v>
      </c>
      <c r="C28" s="150"/>
      <c r="D28" s="150"/>
      <c r="E28" s="150"/>
      <c r="F28" s="150"/>
      <c r="G28" s="149">
        <v>0</v>
      </c>
      <c r="H28" s="149">
        <v>0</v>
      </c>
      <c r="I28" s="158" t="str">
        <f t="shared" si="0"/>
        <v/>
      </c>
      <c r="J28" s="158"/>
      <c r="K28" s="148"/>
      <c r="L28" s="153" t="s">
        <v>85</v>
      </c>
      <c r="M28" s="166"/>
      <c r="N28" s="166"/>
      <c r="O28" s="166"/>
      <c r="P28" s="149"/>
      <c r="Q28" s="150">
        <v>2490</v>
      </c>
      <c r="R28" s="150">
        <v>2653</v>
      </c>
      <c r="S28" s="150">
        <v>2653</v>
      </c>
      <c r="T28" s="217">
        <f t="shared" si="1"/>
        <v>106.546184738956</v>
      </c>
      <c r="U28" s="217"/>
    </row>
    <row r="29" ht="21" customHeight="1" spans="1:21">
      <c r="A29" s="148"/>
      <c r="B29" s="151" t="s">
        <v>66</v>
      </c>
      <c r="C29" s="152">
        <v>20999</v>
      </c>
      <c r="D29" s="152">
        <v>12882</v>
      </c>
      <c r="E29" s="152">
        <v>12882</v>
      </c>
      <c r="F29" s="152">
        <v>10482</v>
      </c>
      <c r="G29" s="152">
        <v>12290</v>
      </c>
      <c r="H29" s="152">
        <v>12290</v>
      </c>
      <c r="I29" s="158">
        <f t="shared" si="0"/>
        <v>117.248616676207</v>
      </c>
      <c r="J29" s="216">
        <v>-46.0159887551612</v>
      </c>
      <c r="K29" s="148"/>
      <c r="L29" s="153" t="s">
        <v>890</v>
      </c>
      <c r="M29" s="165">
        <v>1550</v>
      </c>
      <c r="N29" s="171">
        <v>1550</v>
      </c>
      <c r="O29" s="165">
        <v>0</v>
      </c>
      <c r="P29" s="165">
        <v>0</v>
      </c>
      <c r="Q29" s="165"/>
      <c r="R29" s="165">
        <v>3649</v>
      </c>
      <c r="S29" s="165">
        <v>3649</v>
      </c>
      <c r="T29" s="217" t="str">
        <f t="shared" si="1"/>
        <v/>
      </c>
      <c r="U29" s="217">
        <v>135.41935483871</v>
      </c>
    </row>
    <row r="30" ht="21" customHeight="1" spans="1:21">
      <c r="A30" s="148"/>
      <c r="B30" s="153" t="s">
        <v>68</v>
      </c>
      <c r="C30" s="152">
        <v>6556</v>
      </c>
      <c r="D30" s="152">
        <v>11469</v>
      </c>
      <c r="E30" s="150">
        <v>11469</v>
      </c>
      <c r="F30" s="150">
        <v>8932</v>
      </c>
      <c r="G30" s="150">
        <v>10740</v>
      </c>
      <c r="H30" s="150">
        <v>10740</v>
      </c>
      <c r="I30" s="158">
        <f t="shared" si="0"/>
        <v>120.241827138379</v>
      </c>
      <c r="J30" s="216">
        <v>29.0400096119188</v>
      </c>
      <c r="K30" s="148"/>
      <c r="L30" s="153" t="s">
        <v>898</v>
      </c>
      <c r="M30" s="167"/>
      <c r="N30" s="167"/>
      <c r="O30" s="167"/>
      <c r="P30" s="167"/>
      <c r="Q30" s="167"/>
      <c r="R30" s="167">
        <v>17</v>
      </c>
      <c r="S30" s="167">
        <v>17</v>
      </c>
      <c r="T30" s="217" t="str">
        <f t="shared" si="1"/>
        <v/>
      </c>
      <c r="U30" s="217"/>
    </row>
    <row r="31" ht="21" customHeight="1" spans="1:21">
      <c r="A31" s="148"/>
      <c r="B31" s="153" t="s">
        <v>891</v>
      </c>
      <c r="C31" s="152"/>
      <c r="D31" s="152"/>
      <c r="E31" s="150"/>
      <c r="F31" s="150"/>
      <c r="G31" s="150"/>
      <c r="H31" s="150"/>
      <c r="I31" s="158" t="str">
        <f t="shared" si="0"/>
        <v/>
      </c>
      <c r="J31" s="158"/>
      <c r="K31" s="148"/>
      <c r="L31" s="153"/>
      <c r="M31" s="167"/>
      <c r="N31" s="167"/>
      <c r="O31" s="167"/>
      <c r="P31" s="167"/>
      <c r="Q31" s="167"/>
      <c r="R31" s="167"/>
      <c r="S31" s="167"/>
      <c r="T31" s="217" t="str">
        <f t="shared" si="1"/>
        <v/>
      </c>
      <c r="U31" s="217"/>
    </row>
    <row r="32" ht="21" customHeight="1" spans="1:21">
      <c r="A32" s="148"/>
      <c r="B32" s="153" t="s">
        <v>892</v>
      </c>
      <c r="C32" s="152">
        <v>14443</v>
      </c>
      <c r="D32" s="152">
        <v>1413</v>
      </c>
      <c r="E32" s="150">
        <v>1413</v>
      </c>
      <c r="F32" s="150">
        <v>1550</v>
      </c>
      <c r="G32" s="150">
        <v>1550</v>
      </c>
      <c r="H32" s="150">
        <v>1550</v>
      </c>
      <c r="I32" s="158">
        <f t="shared" si="0"/>
        <v>100</v>
      </c>
      <c r="J32" s="158">
        <v>-89.2681575849893</v>
      </c>
      <c r="K32" s="148"/>
      <c r="L32" s="153"/>
      <c r="M32" s="167"/>
      <c r="N32" s="167"/>
      <c r="O32" s="167"/>
      <c r="P32" s="167"/>
      <c r="Q32" s="167"/>
      <c r="R32" s="167"/>
      <c r="S32" s="167"/>
      <c r="T32" s="217" t="str">
        <f t="shared" si="1"/>
        <v/>
      </c>
      <c r="U32" s="217"/>
    </row>
    <row r="33" ht="21" customHeight="1" spans="1:21">
      <c r="A33" s="148"/>
      <c r="B33" s="151" t="s">
        <v>78</v>
      </c>
      <c r="C33" s="152">
        <v>94400</v>
      </c>
      <c r="D33" s="152">
        <v>86000</v>
      </c>
      <c r="E33" s="152">
        <v>23100</v>
      </c>
      <c r="F33" s="152">
        <v>56400</v>
      </c>
      <c r="G33" s="152">
        <v>56400</v>
      </c>
      <c r="H33" s="152">
        <v>56400</v>
      </c>
      <c r="I33" s="158">
        <f t="shared" si="0"/>
        <v>100</v>
      </c>
      <c r="J33" s="158">
        <v>-40.2542372881356</v>
      </c>
      <c r="K33" s="148"/>
      <c r="L33" s="151" t="s">
        <v>79</v>
      </c>
      <c r="M33" s="164">
        <v>94400</v>
      </c>
      <c r="N33" s="164">
        <v>94400</v>
      </c>
      <c r="O33" s="164">
        <v>86000</v>
      </c>
      <c r="P33" s="164">
        <v>23100</v>
      </c>
      <c r="Q33" s="164">
        <v>56400</v>
      </c>
      <c r="R33" s="164">
        <v>56400</v>
      </c>
      <c r="S33" s="164">
        <v>56400</v>
      </c>
      <c r="T33" s="217">
        <f t="shared" si="1"/>
        <v>100</v>
      </c>
      <c r="U33" s="217">
        <v>-40.2542372881356</v>
      </c>
    </row>
    <row r="34" ht="21" customHeight="1" spans="1:21">
      <c r="A34" s="148"/>
      <c r="B34" s="154" t="s">
        <v>899</v>
      </c>
      <c r="C34" s="155">
        <v>94400</v>
      </c>
      <c r="D34" s="155">
        <v>86000</v>
      </c>
      <c r="E34" s="150">
        <v>23100</v>
      </c>
      <c r="F34" s="150">
        <v>56400</v>
      </c>
      <c r="G34" s="150">
        <v>56400</v>
      </c>
      <c r="H34" s="150">
        <v>56400</v>
      </c>
      <c r="I34" s="158">
        <f t="shared" si="0"/>
        <v>100</v>
      </c>
      <c r="J34" s="158">
        <v>-40.2542372881356</v>
      </c>
      <c r="K34" s="148"/>
      <c r="L34" s="153" t="s">
        <v>894</v>
      </c>
      <c r="M34" s="168">
        <v>94400</v>
      </c>
      <c r="N34" s="171">
        <v>94400</v>
      </c>
      <c r="O34" s="168">
        <v>86000</v>
      </c>
      <c r="P34" s="168">
        <v>23100</v>
      </c>
      <c r="Q34" s="168">
        <v>56400</v>
      </c>
      <c r="R34" s="168">
        <v>56400</v>
      </c>
      <c r="S34" s="168">
        <v>56400</v>
      </c>
      <c r="T34" s="217">
        <f t="shared" si="1"/>
        <v>100</v>
      </c>
      <c r="U34" s="217">
        <v>-40.2542372881356</v>
      </c>
    </row>
  </sheetData>
  <mergeCells count="2">
    <mergeCell ref="A2:U2"/>
    <mergeCell ref="L3:O3"/>
  </mergeCells>
  <printOptions horizontalCentered="1"/>
  <pageMargins left="0.39" right="0.27" top="0.748031496062992" bottom="0.748031496062992" header="0.31496062992126" footer="0.31496062992126"/>
  <pageSetup paperSize="9" fitToHeight="3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马林</cp:lastModifiedBy>
  <dcterms:created xsi:type="dcterms:W3CDTF">1996-12-17T01:32:00Z</dcterms:created>
  <cp:lastPrinted>2018-07-12T08:09:00Z</cp:lastPrinted>
  <dcterms:modified xsi:type="dcterms:W3CDTF">2024-05-15T03:05:42Z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ABD2384686D847EC96478A6C747DFD6D</vt:lpwstr>
  </property>
  <property fmtid="{D5CDD505-2E9C-101B-9397-08002B2CF9AE}" pid="3" name="KSOProductBuildVer">
    <vt:lpwstr>2052-11.8.2.12089</vt:lpwstr>
  </property>
</Properties>
</file>